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natalie.williams\Documents\CJCC leave requests\CJCC Docs\Award Forms\"/>
    </mc:Choice>
  </mc:AlternateContent>
  <bookViews>
    <workbookView xWindow="0" yWindow="-45" windowWidth="15780" windowHeight="11760"/>
  </bookViews>
  <sheets>
    <sheet name="Budget worksheet" sheetId="10" r:id="rId1"/>
  </sheets>
  <definedNames>
    <definedName name="_xlnm.Print_Area" localSheetId="0">'Budget worksheet'!$A$1:$M$298</definedName>
  </definedNames>
  <calcPr calcId="152511"/>
</workbook>
</file>

<file path=xl/calcChain.xml><?xml version="1.0" encoding="utf-8"?>
<calcChain xmlns="http://schemas.openxmlformats.org/spreadsheetml/2006/main">
  <c r="R52" i="10" l="1"/>
  <c r="K52" i="10"/>
  <c r="R55" i="10"/>
  <c r="K55" i="10"/>
  <c r="R51" i="10"/>
  <c r="K51" i="10"/>
  <c r="R56" i="10"/>
  <c r="K56" i="10"/>
  <c r="R53" i="10"/>
  <c r="K53" i="10"/>
  <c r="R93" i="10" l="1"/>
  <c r="K93" i="10"/>
  <c r="R89" i="10"/>
  <c r="K89" i="10"/>
  <c r="R94" i="10"/>
  <c r="K94" i="10"/>
  <c r="R92" i="10"/>
  <c r="K92" i="10"/>
  <c r="R91" i="10"/>
  <c r="K91" i="10"/>
  <c r="R97" i="10"/>
  <c r="K97" i="10"/>
  <c r="R96" i="10"/>
  <c r="K96" i="10"/>
  <c r="R90" i="10"/>
  <c r="K90" i="10"/>
  <c r="R99" i="10"/>
  <c r="K99" i="10"/>
  <c r="R102" i="10"/>
  <c r="K102" i="10"/>
  <c r="R98" i="10"/>
  <c r="K98" i="10"/>
  <c r="R104" i="10"/>
  <c r="K104" i="10"/>
  <c r="R88" i="10"/>
  <c r="K88" i="10"/>
  <c r="R95" i="10"/>
  <c r="K95" i="10"/>
  <c r="R60" i="10"/>
  <c r="K60" i="10"/>
  <c r="R61" i="10"/>
  <c r="K61" i="10"/>
  <c r="R54" i="10"/>
  <c r="K54" i="10"/>
  <c r="R49" i="10"/>
  <c r="K49" i="10"/>
  <c r="R58" i="10"/>
  <c r="K58" i="10"/>
  <c r="R59" i="10"/>
  <c r="K59" i="10"/>
  <c r="R57" i="10"/>
  <c r="K57" i="10"/>
  <c r="R24" i="10"/>
  <c r="K24" i="10"/>
  <c r="R25" i="10"/>
  <c r="K25" i="10"/>
  <c r="R27" i="10"/>
  <c r="K27" i="10"/>
  <c r="R26" i="10"/>
  <c r="K26" i="10"/>
  <c r="R23" i="10"/>
  <c r="K23" i="10"/>
  <c r="R29" i="10"/>
  <c r="K29" i="10"/>
  <c r="R28" i="10"/>
  <c r="K28" i="10"/>
  <c r="R30" i="10"/>
  <c r="K30" i="10"/>
  <c r="R31" i="10"/>
  <c r="K31" i="10"/>
  <c r="K33" i="10"/>
  <c r="R33" i="10"/>
  <c r="R32" i="10"/>
  <c r="K32" i="10"/>
  <c r="R21" i="10"/>
  <c r="K21" i="10"/>
  <c r="R35" i="10"/>
  <c r="K35" i="10"/>
  <c r="R22" i="10"/>
  <c r="K22" i="10"/>
  <c r="R253" i="10" l="1"/>
  <c r="R254" i="10"/>
  <c r="R257" i="10"/>
  <c r="R255" i="10"/>
  <c r="R239" i="10"/>
  <c r="K239" i="10"/>
  <c r="R238" i="10"/>
  <c r="K238" i="10"/>
  <c r="R240" i="10"/>
  <c r="K240" i="10"/>
  <c r="R241" i="10"/>
  <c r="K241" i="10"/>
  <c r="R243" i="10"/>
  <c r="K243" i="10"/>
  <c r="R220" i="10"/>
  <c r="K220" i="10"/>
  <c r="R223" i="10"/>
  <c r="K223" i="10"/>
  <c r="R221" i="10"/>
  <c r="K221" i="10"/>
  <c r="R222" i="10"/>
  <c r="K222" i="10"/>
  <c r="R225" i="10"/>
  <c r="K225" i="10"/>
  <c r="R218" i="10"/>
  <c r="K218" i="10"/>
  <c r="R200" i="10"/>
  <c r="K200" i="10"/>
  <c r="R205" i="10"/>
  <c r="K205" i="10"/>
  <c r="R202" i="10"/>
  <c r="K202" i="10"/>
  <c r="R199" i="10"/>
  <c r="K199" i="10"/>
  <c r="R206" i="10"/>
  <c r="K206" i="10"/>
  <c r="R204" i="10"/>
  <c r="K204" i="10"/>
  <c r="R201" i="10"/>
  <c r="K201" i="10"/>
  <c r="R182" i="10"/>
  <c r="K182" i="10"/>
  <c r="R184" i="10"/>
  <c r="K184" i="10"/>
  <c r="R187" i="10"/>
  <c r="K187" i="10"/>
  <c r="R186" i="10"/>
  <c r="K186" i="10"/>
  <c r="R183" i="10"/>
  <c r="K183" i="10"/>
  <c r="R166" i="10"/>
  <c r="K166" i="10"/>
  <c r="R170" i="10"/>
  <c r="K170" i="10"/>
  <c r="R165" i="10"/>
  <c r="K165" i="10"/>
  <c r="R168" i="10"/>
  <c r="K168" i="10"/>
  <c r="R171" i="10"/>
  <c r="K171" i="10"/>
  <c r="R167" i="10"/>
  <c r="K167" i="10"/>
  <c r="R149" i="10"/>
  <c r="K149" i="10"/>
  <c r="R147" i="10"/>
  <c r="K147" i="10"/>
  <c r="R154" i="10"/>
  <c r="K154" i="10"/>
  <c r="R152" i="10"/>
  <c r="K152" i="10"/>
  <c r="R150" i="10"/>
  <c r="K150" i="10"/>
  <c r="R146" i="10"/>
  <c r="K146" i="10"/>
  <c r="R139" i="10"/>
  <c r="K139" i="10"/>
  <c r="R137" i="10"/>
  <c r="K137" i="10"/>
  <c r="R138" i="10"/>
  <c r="K138" i="10"/>
  <c r="R135" i="10"/>
  <c r="K135" i="10"/>
  <c r="R136" i="10"/>
  <c r="K136" i="10"/>
  <c r="R130" i="10"/>
  <c r="K130" i="10"/>
  <c r="R127" i="10"/>
  <c r="K127" i="10"/>
  <c r="R131" i="10"/>
  <c r="K131" i="10"/>
  <c r="R126" i="10"/>
  <c r="K126" i="10"/>
  <c r="R101" i="10"/>
  <c r="K101" i="10"/>
  <c r="R106" i="10"/>
  <c r="K106" i="10"/>
  <c r="R103" i="10"/>
  <c r="K103" i="10"/>
  <c r="R105" i="10"/>
  <c r="K105" i="10"/>
  <c r="R100" i="10"/>
  <c r="K100" i="10"/>
  <c r="R108" i="10"/>
  <c r="K108" i="10"/>
  <c r="K40" i="10"/>
  <c r="R37" i="10"/>
  <c r="K37" i="10"/>
  <c r="R39" i="10"/>
  <c r="K39" i="10"/>
  <c r="R40" i="10"/>
  <c r="R38" i="10"/>
  <c r="K38" i="10"/>
  <c r="R36" i="10"/>
  <c r="K36" i="10"/>
  <c r="R66" i="10" l="1"/>
  <c r="K66" i="10"/>
  <c r="R64" i="10"/>
  <c r="K64" i="10"/>
  <c r="R63" i="10"/>
  <c r="K63" i="10"/>
  <c r="R65" i="10"/>
  <c r="K65" i="10"/>
  <c r="R62" i="10"/>
  <c r="K62" i="10"/>
  <c r="R50" i="10"/>
  <c r="K50" i="10"/>
  <c r="G282" i="10" l="1"/>
  <c r="G281" i="10"/>
  <c r="K34" i="10" l="1"/>
  <c r="K48" i="10"/>
  <c r="K41" i="10"/>
  <c r="K20" i="10"/>
  <c r="K42" i="10" l="1"/>
  <c r="K43" i="10"/>
  <c r="K44" i="10"/>
  <c r="K45" i="10"/>
  <c r="R224" i="10" l="1"/>
  <c r="K224" i="10"/>
  <c r="R226" i="10"/>
  <c r="K226" i="10"/>
  <c r="R227" i="10"/>
  <c r="K227" i="10"/>
  <c r="R228" i="10"/>
  <c r="K228" i="10"/>
  <c r="K217" i="10"/>
  <c r="K219" i="10"/>
  <c r="K229" i="10"/>
  <c r="K216" i="10"/>
  <c r="H79" i="10"/>
  <c r="K86" i="10"/>
  <c r="K72" i="10"/>
  <c r="K71" i="10"/>
  <c r="K70" i="10"/>
  <c r="K69" i="10"/>
  <c r="K68" i="10"/>
  <c r="K67" i="10"/>
  <c r="K237" i="10"/>
  <c r="K164" i="10"/>
  <c r="K181" i="10"/>
  <c r="R216" i="10"/>
  <c r="K198" i="10"/>
  <c r="K125" i="10"/>
  <c r="K145" i="10"/>
  <c r="K87" i="10" l="1"/>
  <c r="K107" i="10"/>
  <c r="K109" i="10"/>
  <c r="K110" i="10"/>
  <c r="K111" i="10"/>
  <c r="K112" i="10"/>
  <c r="K113" i="10"/>
  <c r="K114" i="10"/>
  <c r="H80" i="10"/>
  <c r="G285" i="10" s="1"/>
  <c r="K128" i="10"/>
  <c r="K129" i="10"/>
  <c r="K132" i="10"/>
  <c r="K133" i="10"/>
  <c r="K134" i="10"/>
  <c r="K140" i="10"/>
  <c r="K141" i="10"/>
  <c r="K148" i="10"/>
  <c r="K151" i="10"/>
  <c r="K153" i="10"/>
  <c r="K155" i="10"/>
  <c r="K203" i="10"/>
  <c r="K207" i="10"/>
  <c r="K208" i="10"/>
  <c r="K244" i="10"/>
  <c r="K242" i="10"/>
  <c r="K261" i="10"/>
  <c r="K185" i="10"/>
  <c r="K188" i="10"/>
  <c r="K189" i="10"/>
  <c r="K190" i="10"/>
  <c r="K191" i="10"/>
  <c r="K169" i="10"/>
  <c r="K172" i="10"/>
  <c r="K173" i="10"/>
  <c r="K174" i="10"/>
  <c r="R79" i="10"/>
  <c r="R86" i="10"/>
  <c r="R87" i="10"/>
  <c r="R107" i="10"/>
  <c r="R109" i="10"/>
  <c r="R110" i="10"/>
  <c r="R111" i="10"/>
  <c r="R112" i="10"/>
  <c r="R113" i="10"/>
  <c r="R114" i="10"/>
  <c r="R20" i="10"/>
  <c r="R34" i="10"/>
  <c r="R41" i="10"/>
  <c r="R42" i="10"/>
  <c r="R43" i="10"/>
  <c r="R44" i="10"/>
  <c r="R45" i="10"/>
  <c r="R252" i="10"/>
  <c r="R256" i="10"/>
  <c r="R258" i="10"/>
  <c r="R259" i="10"/>
  <c r="R260" i="10"/>
  <c r="R237" i="10"/>
  <c r="R242" i="10"/>
  <c r="R244" i="10"/>
  <c r="R217" i="10"/>
  <c r="R219" i="10"/>
  <c r="R229" i="10"/>
  <c r="R198" i="10"/>
  <c r="R203" i="10"/>
  <c r="R207" i="10"/>
  <c r="R208" i="10"/>
  <c r="R181" i="10"/>
  <c r="R185" i="10"/>
  <c r="R188" i="10"/>
  <c r="R189" i="10"/>
  <c r="R190" i="10"/>
  <c r="R191" i="10"/>
  <c r="R164" i="10"/>
  <c r="R169" i="10"/>
  <c r="R172" i="10"/>
  <c r="R173" i="10"/>
  <c r="R174" i="10"/>
  <c r="R145" i="10"/>
  <c r="R148" i="10"/>
  <c r="R151" i="10"/>
  <c r="R153" i="10"/>
  <c r="R155" i="10"/>
  <c r="R125" i="10"/>
  <c r="R128" i="10"/>
  <c r="R129" i="10"/>
  <c r="R132" i="10"/>
  <c r="R133" i="10"/>
  <c r="R134" i="10"/>
  <c r="R140" i="10"/>
  <c r="R141" i="10"/>
  <c r="R48" i="10"/>
  <c r="R67" i="10"/>
  <c r="R68" i="10"/>
  <c r="R69" i="10"/>
  <c r="R70" i="10"/>
  <c r="R71" i="10"/>
  <c r="R72" i="10"/>
  <c r="K209" i="10" l="1"/>
  <c r="G278" i="10" s="1"/>
  <c r="K245" i="10"/>
  <c r="R209" i="10"/>
  <c r="R142" i="10"/>
  <c r="R261" i="10"/>
  <c r="R73" i="10"/>
  <c r="R175" i="10"/>
  <c r="R192" i="10"/>
  <c r="K156" i="10"/>
  <c r="G275" i="10" s="1"/>
  <c r="K73" i="10"/>
  <c r="R156" i="10"/>
  <c r="R245" i="10"/>
  <c r="R115" i="10"/>
  <c r="K175" i="10"/>
  <c r="G276" i="10" s="1"/>
  <c r="K230" i="10"/>
  <c r="K115" i="10"/>
  <c r="R230" i="10"/>
  <c r="R46" i="10"/>
  <c r="K192" i="10"/>
  <c r="G277" i="10" s="1"/>
  <c r="G284" i="10" l="1"/>
  <c r="L266" i="10"/>
  <c r="G279" i="10" s="1"/>
  <c r="L117" i="10"/>
  <c r="G274" i="10" s="1"/>
  <c r="G280" i="10" l="1"/>
  <c r="G283" i="10" s="1"/>
  <c r="H285" i="10" l="1"/>
  <c r="H284" i="10"/>
  <c r="H283" i="10" l="1"/>
</calcChain>
</file>

<file path=xl/sharedStrings.xml><?xml version="1.0" encoding="utf-8"?>
<sst xmlns="http://schemas.openxmlformats.org/spreadsheetml/2006/main" count="211" uniqueCount="121">
  <si>
    <t>Amount</t>
  </si>
  <si>
    <t>Cost</t>
  </si>
  <si>
    <t>Retirement</t>
  </si>
  <si>
    <t>Purpose of Travel</t>
  </si>
  <si>
    <t>Item</t>
  </si>
  <si>
    <t>Airfare</t>
  </si>
  <si>
    <t>Meals</t>
  </si>
  <si>
    <t>Hotel</t>
  </si>
  <si>
    <t>Name of Consultant</t>
  </si>
  <si>
    <t>Service Provided</t>
  </si>
  <si>
    <r>
      <t xml:space="preserve">NOTE: </t>
    </r>
    <r>
      <rPr>
        <sz val="10"/>
        <rFont val="Arial"/>
        <family val="2"/>
      </rPr>
      <t xml:space="preserve">If a Non-Federal amount is entered, make sure those items for which they will be used must be incorporated into your overall budget. Indicate clearly throughout you budget narrative and detail worksheet for which items these funds will be used. </t>
    </r>
  </si>
  <si>
    <t># Individuals</t>
  </si>
  <si>
    <t># Nights/Days</t>
  </si>
  <si>
    <t># Trips</t>
  </si>
  <si>
    <t>N/A</t>
  </si>
  <si>
    <t xml:space="preserve">     TOTAL PROJECT COSTS</t>
  </si>
  <si>
    <t xml:space="preserve">      Federal Request</t>
  </si>
  <si>
    <t>Cost per Unit</t>
  </si>
  <si>
    <t># Units</t>
  </si>
  <si>
    <t>Cost per unit</t>
  </si>
  <si>
    <t>Vendor</t>
  </si>
  <si>
    <r>
      <t>Budget Summary</t>
    </r>
    <r>
      <rPr>
        <sz val="10"/>
        <rFont val="Arial"/>
        <family val="2"/>
      </rPr>
      <t>--When you have completed this budget worksheet, the totals for each category will transfer to the spaces below.  The total costs and total project costs will be computed via Excel formula.  Indicate the amount of Federal requested and the amount of non-Federal funds that will support the project.</t>
    </r>
  </si>
  <si>
    <t>Define Unit</t>
  </si>
  <si>
    <t>SUPPLY TOTAL</t>
  </si>
  <si>
    <t>EQUIPMENT TOTAL</t>
  </si>
  <si>
    <t>Ground transport</t>
  </si>
  <si>
    <t>Title</t>
  </si>
  <si>
    <t>First and Last name</t>
  </si>
  <si>
    <t>Biweekly</t>
  </si>
  <si>
    <t>Bimonthly</t>
  </si>
  <si>
    <t>Monthly</t>
  </si>
  <si>
    <t>A. Personnel and Fringe</t>
  </si>
  <si>
    <t>B. Travel</t>
  </si>
  <si>
    <t>C. Equipment</t>
  </si>
  <si>
    <t>D. Supplies</t>
  </si>
  <si>
    <t>F. Other</t>
  </si>
  <si>
    <t>F. OTHER TOTAL</t>
  </si>
  <si>
    <r>
      <t>F. (3) Contracts</t>
    </r>
    <r>
      <rPr>
        <sz val="10"/>
        <rFont val="Arial"/>
        <family val="2"/>
      </rPr>
      <t xml:space="preserve">:  Provide a description of the product or service to be procured by contract and a cost estimate. Applicants are strongly encouraged to use a competitive procurement process in awarding contracts.  A separate justification must be provided for sole source contracts in excess of $100,000.
</t>
    </r>
  </si>
  <si>
    <r>
      <t>F. (2) Consultant Fee:</t>
    </r>
    <r>
      <rPr>
        <sz val="10"/>
        <rFont val="Arial"/>
        <family val="2"/>
      </rPr>
      <t xml:space="preserve"> Enter the name, if known, and service to be provided.  Show the budget calculation; for example, the hourly or daily rate (8 hours) multiplied by the 
  estimated number of units (eg., 1 hour of therapy).
</t>
    </r>
  </si>
  <si>
    <t>PRINTING TOTAL</t>
  </si>
  <si>
    <t>Staff member</t>
  </si>
  <si>
    <t>Trainings and Conferences</t>
  </si>
  <si>
    <t>Miles per grant year</t>
  </si>
  <si>
    <t>Total Cost</t>
  </si>
  <si>
    <t>Location or Coverage Area</t>
  </si>
  <si>
    <t>Cost per mile</t>
  </si>
  <si>
    <t>Equipment Item</t>
  </si>
  <si>
    <t>F. (1) Subtotal</t>
  </si>
  <si>
    <t>F. (2)Subtotal</t>
  </si>
  <si>
    <t>F. (3) Subtotal</t>
  </si>
  <si>
    <t>Mileage</t>
  </si>
  <si>
    <t>TRAVEL TOTAL</t>
  </si>
  <si>
    <t>PERSONNEL TOTAL</t>
  </si>
  <si>
    <r>
      <t>A (1). Personnel--</t>
    </r>
    <r>
      <rPr>
        <sz val="10"/>
        <rFont val="Arial"/>
        <family val="2"/>
      </rPr>
      <t xml:space="preserve"> List each position by title and name of employee, if available.  In order to calculate the budget enter the annual salary and the percentage of time to be devoted to the program.  Compensation of employees engaged in program activities must be consistent with that for similar work within the applicant agency.</t>
    </r>
  </si>
  <si>
    <t>Hours</t>
  </si>
  <si>
    <t>Rate</t>
  </si>
  <si>
    <t>Total value</t>
  </si>
  <si>
    <t>VOLUNTEERS TOTAL</t>
  </si>
  <si>
    <t>FRINGE TOTAL</t>
  </si>
  <si>
    <t>PERSONNEL GRAND TOTAL</t>
  </si>
  <si>
    <r>
      <t>A (3). Fringe--</t>
    </r>
    <r>
      <rPr>
        <sz val="10"/>
        <rFont val="Arial"/>
        <family val="2"/>
      </rPr>
      <t xml:space="preserve"> Amounts should be based on actual costs or a formula for personnel listed above, utilizing the percentage of time devoted to the program.  Fringe benefits on overtime hours are limited to FICA, Worker’s Compensation and State Unemployment Compensation.  Costs included within this category are:  FICA (employer’s portion of Social Security and Medicare taxes), employer’s portion of retirement, employer’s portion of insurance (health, life, dental, etc.), employer’s portion of Worker’s Compensation and State Unemployment Compensation.</t>
    </r>
  </si>
  <si>
    <t>CJCC Budget Detail Worksheet</t>
  </si>
  <si>
    <t>Agency Name:</t>
  </si>
  <si>
    <t>Project:</t>
  </si>
  <si>
    <t>Select grant type:</t>
  </si>
  <si>
    <t>VOCA</t>
  </si>
  <si>
    <t>SASP</t>
  </si>
  <si>
    <r>
      <rPr>
        <b/>
        <u/>
        <sz val="10"/>
        <rFont val="Arial"/>
        <family val="2"/>
      </rPr>
      <t>NOTE</t>
    </r>
    <r>
      <rPr>
        <b/>
        <sz val="10"/>
        <rFont val="Arial"/>
        <family val="2"/>
      </rPr>
      <t xml:space="preserve"> </t>
    </r>
    <r>
      <rPr>
        <sz val="10"/>
        <rFont val="Arial"/>
        <family val="2"/>
      </rPr>
      <t>- If you need extra lines in the spreadsheet under one of the categories: 1) Highlight an entire row or block of lines within the same category  2) Keeping your mouse over the highlighted row or block, right click and select the copy option by left clicking 3) Next, right click with your mouse again on the highlighted row or block and chose the option "insert copied cells" by left clicking  If you selected only a block and not the entire row, a new tile will open up and select the option "Shift cells down" and click OK.  Use of this technique will ensure that you don't change the formulas inserted in the spreadsheet.</t>
    </r>
  </si>
  <si>
    <t>**All trainings and conferences must be pre-approved by submitting an agenda to your Specialist or Auditor.</t>
  </si>
  <si>
    <t xml:space="preserve">      Match Amount</t>
  </si>
  <si>
    <t>Blank</t>
  </si>
  <si>
    <t>Cash match</t>
  </si>
  <si>
    <t>In-kind match</t>
  </si>
  <si>
    <t xml:space="preserve">Salary Rate </t>
  </si>
  <si>
    <t xml:space="preserve">% Time to Project </t>
  </si>
  <si>
    <t>Select Pay Period Frequency</t>
  </si>
  <si>
    <t>Hourly wage</t>
  </si>
  <si>
    <t>Weekly</t>
  </si>
  <si>
    <t>Hours per week on project</t>
  </si>
  <si>
    <t>Select fringe type</t>
  </si>
  <si>
    <t>Total annual salary or wages</t>
  </si>
  <si>
    <t>Enter rate of each fringe benefit as a pecentage of salary or wages</t>
  </si>
  <si>
    <t>Weeks worked annually</t>
  </si>
  <si>
    <t>FICA</t>
  </si>
  <si>
    <t>W/C</t>
  </si>
  <si>
    <t>SUTA</t>
  </si>
  <si>
    <t>Insurance</t>
  </si>
  <si>
    <t>VAWA - CJSI</t>
  </si>
  <si>
    <t>Match</t>
  </si>
  <si>
    <t>Match?</t>
  </si>
  <si>
    <t>Cash</t>
  </si>
  <si>
    <t>In-Kind</t>
  </si>
  <si>
    <t>Subgrant Number:</t>
  </si>
  <si>
    <t xml:space="preserve">      E. Printing</t>
  </si>
  <si>
    <t xml:space="preserve">      Budget Category</t>
  </si>
  <si>
    <t>Match Breakdown</t>
  </si>
  <si>
    <t>VAWA - Victim Services</t>
  </si>
  <si>
    <t>Volunteer Match for VOCA</t>
  </si>
  <si>
    <t xml:space="preserve"> </t>
  </si>
  <si>
    <r>
      <t>Budget Narrative</t>
    </r>
    <r>
      <rPr>
        <sz val="10"/>
        <rFont val="Arial"/>
        <family val="2"/>
      </rPr>
      <t/>
    </r>
  </si>
  <si>
    <t>Define Unit of Service</t>
  </si>
  <si>
    <r>
      <t>F. (1) Other Costs</t>
    </r>
    <r>
      <rPr>
        <sz val="10"/>
        <rFont val="Arial"/>
        <family val="2"/>
      </rPr>
      <t>-- List items by type (e.g. real property lease, repairs/maintenance, utilities, copier rental/lease, postage meter, insurance &amp; bonding, dues &amp; subscriptions, advertising, registration fees, film processing, notary services, public relations, communication services - indicate if DOAS is provider).  Show budget calculation.  For example, provide the office space square footage and the lease rate or provide the monthly lease amount and the number of months leased. For unit enter time period as applicable (i.e., "month" for utility costs) or leave blank for items such as registration that require a one-time fee.</t>
    </r>
  </si>
  <si>
    <t>Define unit</t>
  </si>
  <si>
    <r>
      <t>E. Printing</t>
    </r>
    <r>
      <rPr>
        <sz val="10"/>
        <rFont val="Arial"/>
        <family val="2"/>
      </rPr>
      <t>-- List items by type (e.g. letterhead/envelopes, business cards, training materials).  Show budget calculation. For example, where an item is business cards, enter $15 for cost per unit; "box" for define unit; 2 for # units, and Print Mania for Vendor. Leave "define unit" blank if it is not applicable.</t>
    </r>
  </si>
  <si>
    <r>
      <t>D. Supplies--</t>
    </r>
    <r>
      <rPr>
        <sz val="10"/>
        <rFont val="Arial"/>
        <family val="2"/>
      </rPr>
      <t xml:space="preserve"> List items by type (e.g. office supplies, postage, copier usage, training supplies, publications, audio/video (batteries, film, CD/DVD’s, etc.), office furniture, computer software, educational/therapeutic supplies, uniforms, weapons (law enforcement and prosecution units only).   Show budget calculation. For example, where an item is office supplies, enter $100 for cost per unit; "month" for define unit; 12 for # units, and Office Palooza for Vendor. Leave "define unit" blank if not applicable.</t>
    </r>
  </si>
  <si>
    <r>
      <t>C. Equipment--</t>
    </r>
    <r>
      <rPr>
        <sz val="10"/>
        <rFont val="Arial"/>
        <family val="2"/>
      </rPr>
      <t xml:space="preserve"> List non-expendable items to be purchased.  Applicants should analyze the benefit of purchased versus leased equipment, especially high cost and electronic or digital items.  Explain how the equipment is necessary for the success of the program.  Show the budget calculation.  Attach a narrative describing the procurement method to be used. Please note that all items must be at least $5,000 per unit to be considered equipment. Otherwise please list items in "Supplies."</t>
    </r>
  </si>
  <si>
    <t># Items</t>
  </si>
  <si>
    <r>
      <t xml:space="preserve">B. Travel-- </t>
    </r>
    <r>
      <rPr>
        <sz val="10"/>
        <rFont val="Arial"/>
        <family val="2"/>
      </rPr>
      <t xml:space="preserve">Funds must be budgeted in compliance with State of Georgia Statewide Travel Regulations.  Itemize travel expenses of program personnel by category (e.g. mileage, meals, lodging, incidentals, and airfare) and purpose (e.g. training, field interviews, and advisory group meetings) and identify the location, if known.  For training programs, list travel and meals for participants separately.  Show the budget calculation (e.g. six people attending three-day training at $X airfare, $X lodging, $X meals/ incidentals). </t>
    </r>
    <r>
      <rPr>
        <b/>
        <sz val="10"/>
        <rFont val="Arial"/>
        <family val="2"/>
      </rPr>
      <t>If selecting "airfare" enter 1 in the nights/days field and use the round-trip costs.</t>
    </r>
    <r>
      <rPr>
        <sz val="10"/>
        <rFont val="Arial"/>
        <family val="2"/>
      </rPr>
      <t xml:space="preserve"> Please note that the maximum reimbursement rate is $0.565 per mile, but if your agency's reimbursement rate is lower you must use that rate instead.</t>
    </r>
  </si>
  <si>
    <t>Volunteers</t>
  </si>
  <si>
    <r>
      <t>A (2). Volunteers --</t>
    </r>
    <r>
      <rPr>
        <sz val="10"/>
        <rFont val="Arial"/>
        <family val="2"/>
      </rPr>
      <t xml:space="preserve"> If applicable, simply enter the number of hours  of service volunteers will perform to meet the match requirement. Volunteers MUST be valued at $12/hour unless approved by CJCC staff for a higher rate. Remember that VOCA awardees must meet a minimum volunteer match of 25% of the total 20% match requirement. Do not change the drop-down selection box from "In-kind" or your match will not calculate correctly.</t>
    </r>
  </si>
  <si>
    <t>% Charged to Grant</t>
  </si>
  <si>
    <t># of Units</t>
  </si>
  <si>
    <r>
      <rPr>
        <b/>
        <u/>
        <sz val="10"/>
        <rFont val="Arial"/>
        <family val="2"/>
      </rPr>
      <t>Purpose:</t>
    </r>
    <r>
      <rPr>
        <b/>
        <sz val="10"/>
        <rFont val="Arial"/>
        <family val="2"/>
      </rPr>
      <t xml:space="preserve"> This Budget Detail Worksheet is used to verify all Subgrant Expenditure Requests (SERs) and to determine whether costs are allowable, reasonable and justified. Please fill it out completely with the Subgrant Adjustment Request (SAR) #1 in your award packet and for each subsequent SAR that requires a budget change. All required information must be present in the budget narrative, regardless of format.</t>
    </r>
  </si>
  <si>
    <t>SORNA</t>
  </si>
  <si>
    <t>PSN</t>
  </si>
  <si>
    <t>BYRNE-JAG</t>
  </si>
  <si>
    <t>WRONGFUL CONVICTION</t>
  </si>
  <si>
    <t>RSAT</t>
  </si>
  <si>
    <t>State - Sexual Assault</t>
  </si>
  <si>
    <t>State - Domestic Violence</t>
  </si>
  <si>
    <t>FVPSA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</si>
</sst>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quot;$&quot;#,##0.0"/>
    <numFmt numFmtId="167" formatCode="#,##0.0"/>
  </numFmts>
  <fonts count="10" x14ac:knownFonts="1">
    <font>
      <sz val="10"/>
      <name val="Arial"/>
    </font>
    <font>
      <sz val="10"/>
      <name val="Arial"/>
      <family val="2"/>
    </font>
    <font>
      <b/>
      <sz val="10"/>
      <name val="Arial"/>
      <family val="2"/>
    </font>
    <font>
      <i/>
      <sz val="10"/>
      <name val="Arial"/>
      <family val="2"/>
    </font>
    <font>
      <b/>
      <u/>
      <sz val="10"/>
      <name val="Arial"/>
      <family val="2"/>
    </font>
    <font>
      <sz val="10"/>
      <name val="Arial"/>
      <family val="2"/>
    </font>
    <font>
      <sz val="10"/>
      <name val="Arial"/>
      <family val="2"/>
    </font>
    <font>
      <sz val="8"/>
      <name val="Arial"/>
      <family val="2"/>
    </font>
    <font>
      <b/>
      <sz val="16"/>
      <name val="Arial"/>
      <family val="2"/>
    </font>
    <font>
      <b/>
      <sz val="28"/>
      <name val="Arial"/>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s>
  <cellStyleXfs count="3">
    <xf numFmtId="0" fontId="0" fillId="0" borderId="0"/>
    <xf numFmtId="9" fontId="5" fillId="0" borderId="0" applyFont="0" applyFill="0" applyBorder="0" applyAlignment="0" applyProtection="0"/>
    <xf numFmtId="44" fontId="6" fillId="0" borderId="0" applyFont="0" applyFill="0" applyBorder="0" applyAlignment="0" applyProtection="0"/>
  </cellStyleXfs>
  <cellXfs count="322">
    <xf numFmtId="0" fontId="0" fillId="0" borderId="0" xfId="0"/>
    <xf numFmtId="0" fontId="2" fillId="2" borderId="0" xfId="0" applyFont="1" applyFill="1"/>
    <xf numFmtId="0" fontId="1" fillId="2" borderId="0" xfId="0" applyFont="1" applyFill="1"/>
    <xf numFmtId="0" fontId="1" fillId="2" borderId="0" xfId="0" applyFont="1" applyFill="1" applyBorder="1" applyAlignment="1">
      <alignment vertical="center" wrapText="1"/>
    </xf>
    <xf numFmtId="0" fontId="2" fillId="2" borderId="3" xfId="0" applyFont="1" applyFill="1" applyBorder="1" applyAlignment="1">
      <alignment horizontal="right"/>
    </xf>
    <xf numFmtId="0" fontId="2" fillId="2" borderId="0" xfId="0" applyFont="1" applyFill="1" applyBorder="1" applyAlignment="1">
      <alignment vertical="center" wrapText="1"/>
    </xf>
    <xf numFmtId="164" fontId="1" fillId="2" borderId="29" xfId="2" applyNumberFormat="1" applyFont="1" applyFill="1" applyBorder="1" applyAlignment="1"/>
    <xf numFmtId="164" fontId="1" fillId="2" borderId="53" xfId="2" applyNumberFormat="1" applyFont="1" applyFill="1" applyBorder="1" applyAlignment="1">
      <alignment vertical="center" wrapText="1"/>
    </xf>
    <xf numFmtId="9" fontId="1" fillId="2" borderId="24" xfId="1" applyFont="1" applyFill="1" applyBorder="1" applyAlignment="1">
      <alignment horizontal="center"/>
    </xf>
    <xf numFmtId="9" fontId="1" fillId="2" borderId="25" xfId="1" applyFont="1" applyFill="1" applyBorder="1" applyAlignment="1">
      <alignment horizontal="center" vertical="center" wrapText="1"/>
    </xf>
    <xf numFmtId="0" fontId="2" fillId="2" borderId="0" xfId="0" applyFont="1" applyFill="1" applyBorder="1" applyAlignment="1">
      <alignment horizontal="center"/>
    </xf>
    <xf numFmtId="0" fontId="2" fillId="2" borderId="42" xfId="0" applyFont="1" applyFill="1" applyBorder="1" applyAlignment="1">
      <alignment horizontal="center" vertical="center"/>
    </xf>
    <xf numFmtId="0" fontId="2" fillId="2" borderId="42" xfId="0" applyFont="1" applyFill="1" applyBorder="1" applyAlignment="1">
      <alignment horizontal="center"/>
    </xf>
    <xf numFmtId="0" fontId="8" fillId="2" borderId="0" xfId="0" applyFont="1" applyFill="1" applyBorder="1" applyAlignment="1"/>
    <xf numFmtId="0" fontId="2" fillId="2" borderId="41" xfId="0" applyFont="1" applyFill="1" applyBorder="1" applyAlignment="1">
      <alignment horizontal="center" vertical="center" wrapText="1"/>
    </xf>
    <xf numFmtId="6" fontId="2" fillId="2" borderId="41" xfId="0" applyNumberFormat="1" applyFont="1" applyFill="1" applyBorder="1" applyAlignment="1">
      <alignment horizontal="center" vertical="center"/>
    </xf>
    <xf numFmtId="0" fontId="2" fillId="2" borderId="0" xfId="0" applyFont="1" applyFill="1" applyAlignment="1"/>
    <xf numFmtId="167" fontId="2" fillId="2" borderId="0" xfId="0" applyNumberFormat="1" applyFont="1" applyFill="1" applyAlignment="1"/>
    <xf numFmtId="0" fontId="2" fillId="2" borderId="41" xfId="0" applyFont="1" applyFill="1" applyBorder="1" applyAlignment="1">
      <alignment horizontal="center" wrapText="1"/>
    </xf>
    <xf numFmtId="165" fontId="2" fillId="2" borderId="35" xfId="0" applyNumberFormat="1" applyFont="1" applyFill="1" applyBorder="1" applyAlignment="1">
      <alignment horizontal="right"/>
    </xf>
    <xf numFmtId="165" fontId="2" fillId="2" borderId="46" xfId="0" applyNumberFormat="1" applyFont="1" applyFill="1" applyBorder="1" applyAlignment="1">
      <alignment horizontal="right"/>
    </xf>
    <xf numFmtId="0" fontId="2" fillId="2" borderId="34" xfId="0" applyFont="1" applyFill="1" applyBorder="1" applyAlignment="1">
      <alignment horizontal="left"/>
    </xf>
    <xf numFmtId="164" fontId="2" fillId="2" borderId="35" xfId="0" applyNumberFormat="1" applyFont="1" applyFill="1" applyBorder="1" applyAlignment="1">
      <alignment horizontal="right"/>
    </xf>
    <xf numFmtId="0" fontId="1" fillId="2" borderId="0" xfId="0" applyFont="1" applyFill="1" applyBorder="1"/>
    <xf numFmtId="165" fontId="2" fillId="2" borderId="0" xfId="0" applyNumberFormat="1" applyFont="1" applyFill="1" applyBorder="1"/>
    <xf numFmtId="165" fontId="2" fillId="2" borderId="0" xfId="0" applyNumberFormat="1" applyFont="1" applyFill="1" applyBorder="1" applyAlignment="1">
      <alignment horizontal="right"/>
    </xf>
    <xf numFmtId="0" fontId="2" fillId="2" borderId="0" xfId="0" applyFont="1" applyFill="1" applyBorder="1" applyAlignment="1">
      <alignment wrapText="1"/>
    </xf>
    <xf numFmtId="8" fontId="2" fillId="2" borderId="0" xfId="0" applyNumberFormat="1" applyFont="1" applyFill="1" applyAlignment="1">
      <alignment horizontal="left"/>
    </xf>
    <xf numFmtId="0" fontId="2" fillId="2" borderId="12" xfId="0" applyFont="1" applyFill="1" applyBorder="1" applyAlignment="1">
      <alignment horizontal="center"/>
    </xf>
    <xf numFmtId="6" fontId="2" fillId="2" borderId="0" xfId="0" applyNumberFormat="1" applyFont="1" applyFill="1" applyAlignment="1">
      <alignment horizontal="left"/>
    </xf>
    <xf numFmtId="0" fontId="7" fillId="2" borderId="0" xfId="0" applyFont="1" applyFill="1"/>
    <xf numFmtId="0" fontId="2" fillId="2" borderId="0" xfId="0" applyFont="1" applyFill="1" applyAlignment="1">
      <alignment horizontal="right"/>
    </xf>
    <xf numFmtId="164" fontId="1" fillId="2" borderId="12" xfId="0" applyNumberFormat="1" applyFont="1" applyFill="1" applyBorder="1" applyAlignment="1">
      <alignment vertical="center" wrapText="1"/>
    </xf>
    <xf numFmtId="9" fontId="1" fillId="2" borderId="11" xfId="1" applyFont="1" applyFill="1" applyBorder="1" applyAlignment="1">
      <alignment horizontal="center" vertical="center" wrapText="1"/>
    </xf>
    <xf numFmtId="0" fontId="2" fillId="2" borderId="41" xfId="0" applyFont="1" applyFill="1" applyBorder="1" applyAlignment="1">
      <alignment horizontal="center"/>
    </xf>
    <xf numFmtId="0" fontId="2" fillId="2" borderId="36" xfId="0" applyFont="1" applyFill="1" applyBorder="1" applyAlignment="1">
      <alignment horizontal="center"/>
    </xf>
    <xf numFmtId="8" fontId="2" fillId="2" borderId="44" xfId="0" applyNumberFormat="1" applyFont="1" applyFill="1" applyBorder="1" applyAlignment="1">
      <alignment horizontal="center"/>
    </xf>
    <xf numFmtId="0" fontId="2" fillId="2" borderId="0" xfId="0" applyFont="1" applyFill="1" applyBorder="1" applyAlignment="1"/>
    <xf numFmtId="0" fontId="2" fillId="2" borderId="44" xfId="0" applyFont="1" applyFill="1" applyBorder="1" applyAlignment="1">
      <alignment horizontal="center"/>
    </xf>
    <xf numFmtId="0" fontId="2" fillId="2" borderId="41" xfId="0" applyFont="1" applyFill="1" applyBorder="1" applyAlignment="1">
      <alignment horizontal="center" vertical="center"/>
    </xf>
    <xf numFmtId="0" fontId="2" fillId="2" borderId="0" xfId="0" applyFont="1" applyFill="1" applyBorder="1" applyAlignment="1">
      <alignment vertical="top" wrapText="1"/>
    </xf>
    <xf numFmtId="0" fontId="2" fillId="2" borderId="9" xfId="0" applyFont="1" applyFill="1" applyBorder="1" applyAlignment="1">
      <alignment horizontal="left"/>
    </xf>
    <xf numFmtId="0" fontId="2" fillId="2" borderId="10" xfId="0" applyFont="1" applyFill="1" applyBorder="1" applyAlignment="1">
      <alignment horizontal="left"/>
    </xf>
    <xf numFmtId="0" fontId="2" fillId="2" borderId="48" xfId="0" applyFont="1" applyFill="1" applyBorder="1" applyAlignment="1">
      <alignment horizontal="left" indent="2"/>
    </xf>
    <xf numFmtId="0" fontId="2" fillId="2" borderId="8" xfId="0" applyFont="1" applyFill="1" applyBorder="1" applyAlignment="1">
      <alignment horizontal="left" indent="2"/>
    </xf>
    <xf numFmtId="164" fontId="2" fillId="2" borderId="11" xfId="0" applyNumberFormat="1" applyFont="1" applyFill="1" applyBorder="1" applyAlignment="1">
      <alignment horizontal="right"/>
    </xf>
    <xf numFmtId="0" fontId="1" fillId="2" borderId="0" xfId="0" applyNumberFormat="1" applyFont="1" applyFill="1" applyBorder="1" applyAlignment="1">
      <alignment vertical="center" wrapText="1"/>
    </xf>
    <xf numFmtId="17" fontId="1" fillId="2" borderId="0" xfId="0" applyNumberFormat="1" applyFont="1" applyFill="1"/>
    <xf numFmtId="16" fontId="1" fillId="2" borderId="0" xfId="0" applyNumberFormat="1" applyFont="1" applyFill="1"/>
    <xf numFmtId="0" fontId="1" fillId="2" borderId="0" xfId="0" applyFont="1" applyFill="1" applyBorder="1" applyAlignment="1">
      <alignment horizontal="left" vertical="center" wrapText="1"/>
    </xf>
    <xf numFmtId="0" fontId="1" fillId="2" borderId="0" xfId="0" applyFont="1" applyFill="1" applyBorder="1" applyAlignment="1"/>
    <xf numFmtId="1" fontId="1" fillId="2" borderId="0" xfId="0" applyNumberFormat="1" applyFont="1" applyFill="1" applyBorder="1"/>
    <xf numFmtId="0" fontId="1" fillId="2" borderId="0" xfId="0" applyFont="1" applyFill="1" applyAlignment="1"/>
    <xf numFmtId="0" fontId="1" fillId="2" borderId="0" xfId="0" applyFont="1" applyFill="1" applyAlignment="1">
      <alignment horizontal="left"/>
    </xf>
    <xf numFmtId="0" fontId="1" fillId="2" borderId="0" xfId="0" applyFont="1" applyFill="1" applyAlignment="1">
      <alignment horizontal="left" wrapText="1"/>
    </xf>
    <xf numFmtId="0" fontId="1" fillId="2" borderId="0" xfId="0" applyFont="1" applyFill="1" applyBorder="1" applyAlignment="1">
      <alignment horizontal="justify" vertical="top" wrapText="1"/>
    </xf>
    <xf numFmtId="0" fontId="1" fillId="2" borderId="0" xfId="0" applyFont="1" applyFill="1" applyBorder="1" applyAlignment="1">
      <alignment vertical="top" wrapText="1"/>
    </xf>
    <xf numFmtId="165" fontId="1" fillId="2" borderId="0" xfId="0" applyNumberFormat="1" applyFont="1" applyFill="1" applyAlignment="1">
      <alignment horizontal="right"/>
    </xf>
    <xf numFmtId="166" fontId="1" fillId="2" borderId="0" xfId="0" applyNumberFormat="1" applyFont="1" applyFill="1" applyAlignment="1">
      <alignment horizontal="left"/>
    </xf>
    <xf numFmtId="164" fontId="1" fillId="2" borderId="51" xfId="0" applyNumberFormat="1" applyFont="1" applyFill="1" applyBorder="1" applyAlignment="1">
      <alignment horizontal="right"/>
    </xf>
    <xf numFmtId="6" fontId="1" fillId="2" borderId="0" xfId="0" applyNumberFormat="1" applyFont="1" applyFill="1" applyAlignment="1">
      <alignment horizontal="left"/>
    </xf>
    <xf numFmtId="164" fontId="1" fillId="2" borderId="52" xfId="0" applyNumberFormat="1" applyFont="1" applyFill="1" applyBorder="1" applyAlignment="1">
      <alignment horizontal="right"/>
    </xf>
    <xf numFmtId="164" fontId="1" fillId="2" borderId="25" xfId="0" applyNumberFormat="1" applyFont="1" applyFill="1" applyBorder="1" applyAlignment="1">
      <alignment horizontal="right"/>
    </xf>
    <xf numFmtId="164" fontId="1" fillId="2" borderId="24" xfId="0" applyNumberFormat="1" applyFont="1" applyFill="1" applyBorder="1" applyAlignment="1">
      <alignment horizontal="right"/>
    </xf>
    <xf numFmtId="164" fontId="1" fillId="2" borderId="0" xfId="0" applyNumberFormat="1" applyFont="1" applyFill="1"/>
    <xf numFmtId="0" fontId="1" fillId="2" borderId="28" xfId="0" applyFont="1" applyFill="1" applyBorder="1"/>
    <xf numFmtId="165" fontId="1" fillId="2" borderId="0" xfId="0" applyNumberFormat="1" applyFont="1" applyFill="1"/>
    <xf numFmtId="0" fontId="2" fillId="2" borderId="5" xfId="0" applyFont="1" applyFill="1" applyBorder="1" applyAlignment="1">
      <alignment horizontal="right"/>
    </xf>
    <xf numFmtId="3" fontId="1" fillId="2" borderId="0" xfId="0" applyNumberFormat="1" applyFont="1" applyFill="1" applyAlignment="1">
      <alignment horizontal="left"/>
    </xf>
    <xf numFmtId="0" fontId="2" fillId="2" borderId="50"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0" borderId="41" xfId="0" applyFont="1" applyFill="1" applyBorder="1" applyAlignment="1">
      <alignment horizontal="center"/>
    </xf>
    <xf numFmtId="0" fontId="3" fillId="2" borderId="0" xfId="0" applyFont="1" applyFill="1"/>
    <xf numFmtId="0" fontId="2" fillId="2" borderId="12" xfId="0" applyFont="1" applyFill="1" applyBorder="1" applyAlignment="1">
      <alignment horizontal="center" wrapText="1"/>
    </xf>
    <xf numFmtId="165" fontId="1" fillId="2" borderId="1" xfId="0" applyNumberFormat="1" applyFont="1" applyFill="1" applyBorder="1" applyAlignment="1" applyProtection="1">
      <alignment horizontal="right"/>
      <protection locked="0"/>
    </xf>
    <xf numFmtId="9" fontId="1" fillId="2" borderId="1" xfId="1" applyFont="1" applyFill="1" applyBorder="1" applyAlignment="1" applyProtection="1">
      <alignment horizontal="center"/>
      <protection locked="0"/>
    </xf>
    <xf numFmtId="165" fontId="1" fillId="2" borderId="31" xfId="0" applyNumberFormat="1" applyFont="1" applyFill="1" applyBorder="1" applyAlignment="1" applyProtection="1">
      <alignment horizontal="right"/>
      <protection locked="0"/>
    </xf>
    <xf numFmtId="9" fontId="1" fillId="2" borderId="31" xfId="1" applyFont="1" applyFill="1" applyBorder="1" applyAlignment="1" applyProtection="1">
      <alignment horizontal="center"/>
      <protection locked="0"/>
    </xf>
    <xf numFmtId="0" fontId="1" fillId="2" borderId="1" xfId="1" applyNumberFormat="1" applyFont="1" applyFill="1" applyBorder="1" applyAlignment="1" applyProtection="1">
      <alignment horizontal="center"/>
      <protection locked="0"/>
    </xf>
    <xf numFmtId="0" fontId="1" fillId="2" borderId="31" xfId="1" applyNumberFormat="1" applyFont="1" applyFill="1" applyBorder="1" applyAlignment="1" applyProtection="1">
      <alignment horizontal="center"/>
      <protection locked="0"/>
    </xf>
    <xf numFmtId="2" fontId="1" fillId="2" borderId="45" xfId="0" applyNumberFormat="1" applyFont="1" applyFill="1" applyBorder="1" applyAlignment="1" applyProtection="1">
      <alignment horizontal="center"/>
      <protection locked="0"/>
    </xf>
    <xf numFmtId="0" fontId="1" fillId="2" borderId="1" xfId="0" applyNumberFormat="1" applyFont="1" applyFill="1" applyBorder="1" applyAlignment="1" applyProtection="1">
      <alignment horizontal="center"/>
      <protection locked="0"/>
    </xf>
    <xf numFmtId="0" fontId="1" fillId="2" borderId="31" xfId="0" applyNumberFormat="1" applyFont="1" applyFill="1" applyBorder="1" applyAlignment="1" applyProtection="1">
      <alignment horizontal="center"/>
      <protection locked="0"/>
    </xf>
    <xf numFmtId="0" fontId="1" fillId="0" borderId="1" xfId="0" applyFont="1" applyFill="1" applyBorder="1" applyProtection="1">
      <protection locked="0"/>
    </xf>
    <xf numFmtId="165" fontId="1" fillId="2" borderId="1" xfId="0" applyNumberFormat="1" applyFont="1" applyFill="1" applyBorder="1" applyAlignment="1" applyProtection="1">
      <alignment horizontal="center"/>
      <protection locked="0"/>
    </xf>
    <xf numFmtId="0" fontId="1" fillId="2" borderId="1" xfId="0" applyFont="1" applyFill="1" applyBorder="1" applyProtection="1">
      <protection locked="0"/>
    </xf>
    <xf numFmtId="165" fontId="1" fillId="2" borderId="31" xfId="0" applyNumberFormat="1" applyFont="1" applyFill="1" applyBorder="1" applyAlignment="1" applyProtection="1">
      <alignment horizontal="center"/>
      <protection locked="0"/>
    </xf>
    <xf numFmtId="0" fontId="1" fillId="2" borderId="13" xfId="0" applyFont="1" applyFill="1" applyBorder="1" applyAlignment="1" applyProtection="1">
      <alignment horizontal="center"/>
      <protection locked="0"/>
    </xf>
    <xf numFmtId="0" fontId="1" fillId="2" borderId="13" xfId="0" applyFont="1" applyFill="1" applyBorder="1" applyProtection="1">
      <protection locked="0"/>
    </xf>
    <xf numFmtId="165" fontId="1" fillId="2" borderId="13" xfId="0" applyNumberFormat="1" applyFont="1" applyFill="1" applyBorder="1" applyAlignment="1" applyProtection="1">
      <alignment horizontal="center"/>
      <protection locked="0"/>
    </xf>
    <xf numFmtId="165" fontId="1" fillId="2" borderId="1" xfId="2" applyNumberFormat="1" applyFont="1" applyFill="1" applyBorder="1" applyAlignment="1" applyProtection="1">
      <alignment horizontal="center"/>
      <protection locked="0"/>
    </xf>
    <xf numFmtId="8" fontId="1" fillId="2" borderId="1" xfId="0" applyNumberFormat="1" applyFont="1" applyFill="1" applyBorder="1" applyAlignment="1" applyProtection="1">
      <alignment horizontal="center"/>
      <protection locked="0"/>
    </xf>
    <xf numFmtId="8" fontId="1" fillId="2" borderId="31" xfId="0" applyNumberFormat="1" applyFont="1" applyFill="1" applyBorder="1" applyAlignment="1" applyProtection="1">
      <alignment horizontal="center"/>
      <protection locked="0"/>
    </xf>
    <xf numFmtId="8" fontId="1" fillId="2" borderId="1" xfId="0" applyNumberFormat="1" applyFont="1" applyFill="1" applyBorder="1" applyAlignment="1" applyProtection="1">
      <alignment horizontal="center" wrapText="1"/>
      <protection locked="0"/>
    </xf>
    <xf numFmtId="0" fontId="1" fillId="2" borderId="37" xfId="0" applyFont="1" applyFill="1" applyBorder="1" applyAlignment="1" applyProtection="1">
      <alignment horizontal="center" vertical="center" wrapText="1"/>
      <protection locked="0"/>
    </xf>
    <xf numFmtId="0" fontId="1" fillId="2" borderId="43" xfId="0" applyFont="1" applyFill="1" applyBorder="1" applyAlignment="1" applyProtection="1">
      <alignment horizontal="center" vertical="center" wrapText="1"/>
      <protection locked="0"/>
    </xf>
    <xf numFmtId="0" fontId="1" fillId="2" borderId="37" xfId="0" applyFont="1" applyFill="1" applyBorder="1" applyAlignment="1" applyProtection="1">
      <alignment horizontal="center"/>
      <protection locked="0"/>
    </xf>
    <xf numFmtId="0" fontId="1" fillId="2" borderId="43"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2" fillId="2" borderId="37" xfId="0" applyFont="1" applyFill="1" applyBorder="1" applyAlignment="1" applyProtection="1">
      <alignment horizontal="center" vertical="center" wrapText="1"/>
      <protection locked="0"/>
    </xf>
    <xf numFmtId="0" fontId="1" fillId="2" borderId="43" xfId="0" applyFont="1" applyFill="1" applyBorder="1" applyAlignment="1" applyProtection="1">
      <alignment horizontal="center" wrapText="1"/>
      <protection locked="0"/>
    </xf>
    <xf numFmtId="0" fontId="1" fillId="2" borderId="47" xfId="0" applyFont="1" applyFill="1" applyBorder="1" applyAlignment="1" applyProtection="1">
      <alignment horizontal="left" wrapText="1"/>
      <protection locked="0"/>
    </xf>
    <xf numFmtId="0" fontId="1" fillId="2" borderId="37" xfId="0" applyFont="1" applyFill="1" applyBorder="1" applyProtection="1">
      <protection locked="0"/>
    </xf>
    <xf numFmtId="0" fontId="1" fillId="2" borderId="43" xfId="0" applyFont="1" applyFill="1" applyBorder="1" applyProtection="1">
      <protection locked="0"/>
    </xf>
    <xf numFmtId="6" fontId="2" fillId="2" borderId="37" xfId="0" applyNumberFormat="1" applyFont="1" applyFill="1" applyBorder="1" applyAlignment="1" applyProtection="1">
      <alignment horizontal="center"/>
      <protection locked="0"/>
    </xf>
    <xf numFmtId="6" fontId="2" fillId="2" borderId="43" xfId="0" applyNumberFormat="1" applyFont="1" applyFill="1" applyBorder="1" applyAlignment="1" applyProtection="1">
      <alignment horizontal="center"/>
      <protection locked="0"/>
    </xf>
    <xf numFmtId="0" fontId="1" fillId="2" borderId="2" xfId="0" applyFont="1" applyFill="1" applyBorder="1" applyAlignment="1" applyProtection="1">
      <alignment horizontal="center" wrapText="1"/>
      <protection locked="0"/>
    </xf>
    <xf numFmtId="0" fontId="2" fillId="2" borderId="9" xfId="0" applyFont="1" applyFill="1" applyBorder="1" applyAlignment="1">
      <alignment horizontal="center" wrapText="1"/>
    </xf>
    <xf numFmtId="0" fontId="2" fillId="2" borderId="34" xfId="0" applyFont="1" applyFill="1" applyBorder="1" applyAlignment="1">
      <alignment horizontal="center"/>
    </xf>
    <xf numFmtId="0" fontId="1" fillId="2" borderId="1" xfId="0" applyFont="1" applyFill="1" applyBorder="1" applyAlignment="1" applyProtection="1">
      <alignment horizontal="center"/>
      <protection locked="0"/>
    </xf>
    <xf numFmtId="0" fontId="1" fillId="2" borderId="3" xfId="0" applyFont="1" applyFill="1" applyBorder="1" applyAlignment="1" applyProtection="1">
      <alignment horizontal="center" wrapText="1"/>
      <protection locked="0"/>
    </xf>
    <xf numFmtId="0" fontId="1" fillId="2" borderId="31" xfId="0" applyFont="1" applyFill="1" applyBorder="1" applyAlignment="1" applyProtection="1">
      <alignment horizontal="center"/>
      <protection locked="0"/>
    </xf>
    <xf numFmtId="0" fontId="1" fillId="2" borderId="31" xfId="0" applyFont="1" applyFill="1" applyBorder="1" applyAlignment="1" applyProtection="1">
      <alignment horizontal="left"/>
      <protection locked="0"/>
    </xf>
    <xf numFmtId="9" fontId="1" fillId="2" borderId="61" xfId="1" applyFont="1" applyFill="1" applyBorder="1" applyAlignment="1" applyProtection="1">
      <alignment horizontal="center"/>
      <protection locked="0"/>
    </xf>
    <xf numFmtId="0" fontId="1" fillId="2" borderId="61" xfId="1" applyNumberFormat="1" applyFont="1" applyFill="1" applyBorder="1" applyAlignment="1" applyProtection="1">
      <alignment horizontal="center"/>
      <protection locked="0"/>
    </xf>
    <xf numFmtId="0" fontId="1" fillId="2" borderId="61" xfId="0" applyNumberFormat="1" applyFont="1" applyFill="1" applyBorder="1" applyAlignment="1" applyProtection="1">
      <alignment horizontal="center"/>
      <protection locked="0"/>
    </xf>
    <xf numFmtId="165" fontId="1" fillId="2" borderId="61" xfId="2" applyNumberFormat="1" applyFont="1" applyFill="1" applyBorder="1" applyAlignment="1" applyProtection="1">
      <alignment horizontal="center"/>
      <protection locked="0"/>
    </xf>
    <xf numFmtId="0" fontId="1" fillId="2" borderId="61" xfId="0" applyFont="1" applyFill="1" applyBorder="1" applyAlignment="1" applyProtection="1">
      <alignment horizontal="center"/>
      <protection locked="0"/>
    </xf>
    <xf numFmtId="0" fontId="1" fillId="2" borderId="0" xfId="0" applyFont="1" applyFill="1" applyProtection="1">
      <protection locked="0"/>
    </xf>
    <xf numFmtId="0" fontId="2" fillId="2" borderId="0" xfId="0" applyFont="1" applyFill="1" applyBorder="1" applyAlignment="1" applyProtection="1">
      <alignment wrapText="1"/>
      <protection locked="0"/>
    </xf>
    <xf numFmtId="0" fontId="1" fillId="2" borderId="0" xfId="0" applyFont="1" applyFill="1" applyBorder="1" applyAlignment="1" applyProtection="1">
      <alignment vertical="center" wrapText="1"/>
      <protection locked="0"/>
    </xf>
    <xf numFmtId="0" fontId="1" fillId="2" borderId="0" xfId="0" applyFont="1" applyFill="1" applyBorder="1" applyAlignment="1" applyProtection="1">
      <alignment horizontal="center" vertical="center" wrapText="1"/>
      <protection locked="0"/>
    </xf>
    <xf numFmtId="165" fontId="1" fillId="2" borderId="61" xfId="0" applyNumberFormat="1" applyFont="1" applyFill="1" applyBorder="1" applyAlignment="1" applyProtection="1">
      <alignment horizontal="right"/>
      <protection locked="0"/>
    </xf>
    <xf numFmtId="0" fontId="1" fillId="2" borderId="0" xfId="0" applyFont="1" applyFill="1" applyBorder="1" applyAlignment="1" applyProtection="1">
      <alignment wrapText="1"/>
      <protection locked="0"/>
    </xf>
    <xf numFmtId="0" fontId="1" fillId="2" borderId="0" xfId="0" applyFont="1" applyFill="1" applyBorder="1" applyProtection="1">
      <protection locked="0"/>
    </xf>
    <xf numFmtId="0" fontId="2" fillId="2" borderId="0" xfId="0" applyFont="1" applyFill="1" applyBorder="1" applyAlignment="1" applyProtection="1">
      <alignment horizontal="center"/>
      <protection locked="0"/>
    </xf>
    <xf numFmtId="165" fontId="1" fillId="0" borderId="1" xfId="0" applyNumberFormat="1" applyFont="1" applyFill="1" applyBorder="1" applyAlignment="1" applyProtection="1">
      <alignment horizontal="right"/>
      <protection locked="0"/>
    </xf>
    <xf numFmtId="0" fontId="2" fillId="2" borderId="0" xfId="0" applyFont="1" applyFill="1" applyBorder="1" applyAlignment="1" applyProtection="1">
      <alignment horizontal="center" vertical="center" wrapText="1"/>
      <protection locked="0"/>
    </xf>
    <xf numFmtId="0" fontId="2" fillId="2" borderId="17" xfId="0" applyFont="1" applyFill="1" applyBorder="1" applyAlignment="1" applyProtection="1">
      <alignment wrapText="1"/>
      <protection locked="0"/>
    </xf>
    <xf numFmtId="0" fontId="1" fillId="2" borderId="0" xfId="0" applyFont="1" applyFill="1" applyBorder="1" applyAlignment="1" applyProtection="1">
      <alignment horizontal="left"/>
      <protection locked="0"/>
    </xf>
    <xf numFmtId="165" fontId="1" fillId="2" borderId="13" xfId="0" applyNumberFormat="1" applyFont="1" applyFill="1" applyBorder="1" applyAlignment="1" applyProtection="1">
      <alignment horizontal="right"/>
      <protection locked="0"/>
    </xf>
    <xf numFmtId="0" fontId="2" fillId="2" borderId="0" xfId="0" applyFont="1" applyFill="1" applyBorder="1" applyAlignment="1" applyProtection="1">
      <alignment horizontal="left" wrapText="1"/>
      <protection locked="0"/>
    </xf>
    <xf numFmtId="165" fontId="1" fillId="2" borderId="0" xfId="0" applyNumberFormat="1" applyFont="1" applyFill="1" applyBorder="1" applyProtection="1">
      <protection locked="0"/>
    </xf>
    <xf numFmtId="165" fontId="2" fillId="2" borderId="0" xfId="0" applyNumberFormat="1" applyFont="1" applyFill="1" applyBorder="1" applyProtection="1">
      <protection locked="0"/>
    </xf>
    <xf numFmtId="0" fontId="1" fillId="2" borderId="0" xfId="0" applyFont="1" applyFill="1" applyBorder="1" applyAlignment="1" applyProtection="1">
      <alignment horizontal="left" vertical="center" wrapText="1"/>
      <protection locked="0"/>
    </xf>
    <xf numFmtId="0" fontId="2" fillId="0" borderId="11" xfId="0" applyFont="1" applyFill="1" applyBorder="1" applyAlignment="1">
      <alignment horizontal="center"/>
    </xf>
    <xf numFmtId="8" fontId="1" fillId="2" borderId="62" xfId="0" applyNumberFormat="1" applyFont="1" applyFill="1" applyBorder="1" applyAlignment="1" applyProtection="1">
      <alignment horizontal="center"/>
      <protection locked="0"/>
    </xf>
    <xf numFmtId="44" fontId="1" fillId="2" borderId="46" xfId="2" applyFont="1" applyFill="1" applyBorder="1" applyAlignment="1">
      <alignment horizontal="center"/>
    </xf>
    <xf numFmtId="9" fontId="1" fillId="2" borderId="0" xfId="1" applyFont="1" applyFill="1" applyAlignment="1">
      <alignment horizontal="left"/>
    </xf>
    <xf numFmtId="0" fontId="2" fillId="2" borderId="41" xfId="0" applyFont="1" applyFill="1" applyBorder="1" applyAlignment="1">
      <alignment horizontal="center" vertical="center"/>
    </xf>
    <xf numFmtId="8" fontId="2" fillId="0" borderId="44" xfId="0" applyNumberFormat="1" applyFont="1" applyFill="1" applyBorder="1" applyAlignment="1">
      <alignment horizontal="center" wrapText="1"/>
    </xf>
    <xf numFmtId="10" fontId="1" fillId="2" borderId="1" xfId="0" applyNumberFormat="1" applyFont="1" applyFill="1" applyBorder="1" applyAlignment="1" applyProtection="1">
      <alignment horizontal="center"/>
      <protection locked="0"/>
    </xf>
    <xf numFmtId="10" fontId="1" fillId="2" borderId="31" xfId="0" applyNumberFormat="1" applyFont="1" applyFill="1" applyBorder="1" applyAlignment="1" applyProtection="1">
      <alignment horizontal="center"/>
      <protection locked="0"/>
    </xf>
    <xf numFmtId="2" fontId="1" fillId="2" borderId="1" xfId="0" applyNumberFormat="1" applyFont="1" applyFill="1" applyBorder="1" applyAlignment="1" applyProtection="1">
      <alignment horizontal="center" wrapText="1"/>
      <protection locked="0"/>
    </xf>
    <xf numFmtId="2" fontId="1" fillId="2" borderId="31" xfId="0" applyNumberFormat="1" applyFont="1" applyFill="1" applyBorder="1" applyAlignment="1" applyProtection="1">
      <alignment horizontal="center"/>
      <protection locked="0"/>
    </xf>
    <xf numFmtId="8" fontId="2" fillId="0" borderId="44" xfId="0" applyNumberFormat="1" applyFont="1" applyFill="1" applyBorder="1" applyAlignment="1">
      <alignment horizontal="center" vertical="center" wrapText="1"/>
    </xf>
    <xf numFmtId="0" fontId="1" fillId="2" borderId="1"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1" fillId="2" borderId="3" xfId="0" applyFont="1" applyFill="1" applyBorder="1" applyAlignment="1" applyProtection="1">
      <alignment horizontal="center" wrapText="1"/>
      <protection locked="0"/>
    </xf>
    <xf numFmtId="0" fontId="1" fillId="2" borderId="1" xfId="0" applyFont="1" applyFill="1" applyBorder="1" applyAlignment="1" applyProtection="1">
      <alignment horizontal="center"/>
      <protection locked="0"/>
    </xf>
    <xf numFmtId="0" fontId="1" fillId="2" borderId="1" xfId="0" applyFont="1" applyFill="1" applyBorder="1" applyAlignment="1" applyProtection="1">
      <alignment horizontal="center" wrapText="1"/>
      <protection locked="0"/>
    </xf>
    <xf numFmtId="0" fontId="1" fillId="2" borderId="54"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1" fillId="2" borderId="3" xfId="0" applyFont="1" applyFill="1" applyBorder="1" applyAlignment="1" applyProtection="1">
      <alignment horizontal="left" wrapText="1"/>
      <protection locked="0"/>
    </xf>
    <xf numFmtId="0" fontId="1" fillId="2" borderId="4" xfId="0" applyFont="1" applyFill="1" applyBorder="1" applyAlignment="1" applyProtection="1">
      <alignment horizontal="left" wrapText="1"/>
      <protection locked="0"/>
    </xf>
    <xf numFmtId="10" fontId="1" fillId="2" borderId="3" xfId="1" applyNumberFormat="1" applyFont="1" applyFill="1" applyBorder="1" applyAlignment="1" applyProtection="1">
      <alignment horizontal="center" wrapText="1"/>
      <protection locked="0"/>
    </xf>
    <xf numFmtId="10" fontId="1" fillId="2" borderId="4" xfId="1" applyNumberFormat="1" applyFont="1" applyFill="1" applyBorder="1" applyAlignment="1" applyProtection="1">
      <alignment horizontal="center" wrapText="1"/>
      <protection locked="0"/>
    </xf>
    <xf numFmtId="0" fontId="1" fillId="2" borderId="54" xfId="0" applyFont="1" applyFill="1" applyBorder="1" applyAlignment="1" applyProtection="1">
      <alignment wrapText="1"/>
      <protection locked="0"/>
    </xf>
    <xf numFmtId="0" fontId="1" fillId="2" borderId="4" xfId="0" applyFont="1" applyFill="1" applyBorder="1" applyAlignment="1" applyProtection="1">
      <alignment wrapText="1"/>
      <protection locked="0"/>
    </xf>
    <xf numFmtId="0" fontId="1" fillId="2" borderId="2" xfId="0" applyFont="1" applyFill="1" applyBorder="1" applyAlignment="1" applyProtection="1">
      <alignment horizontal="left" wrapText="1"/>
      <protection locked="0"/>
    </xf>
    <xf numFmtId="0" fontId="1" fillId="2" borderId="54" xfId="0" applyFont="1" applyFill="1" applyBorder="1" applyAlignment="1" applyProtection="1">
      <alignment horizontal="left" wrapText="1"/>
      <protection locked="0"/>
    </xf>
    <xf numFmtId="0" fontId="2" fillId="0" borderId="53" xfId="0" applyFont="1" applyFill="1" applyBorder="1" applyAlignment="1">
      <alignment horizontal="left" indent="2"/>
    </xf>
    <xf numFmtId="0" fontId="2" fillId="0" borderId="60" xfId="0" applyFont="1" applyFill="1" applyBorder="1" applyAlignment="1">
      <alignment horizontal="left" indent="2"/>
    </xf>
    <xf numFmtId="0" fontId="2" fillId="2" borderId="49" xfId="0" applyFont="1" applyFill="1" applyBorder="1" applyAlignment="1">
      <alignment horizontal="center"/>
    </xf>
    <xf numFmtId="0" fontId="2" fillId="2" borderId="56" xfId="0" applyFont="1" applyFill="1" applyBorder="1" applyAlignment="1">
      <alignment horizontal="center"/>
    </xf>
    <xf numFmtId="0" fontId="1" fillId="2" borderId="3"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32" xfId="0" applyFont="1" applyFill="1" applyBorder="1" applyAlignment="1" applyProtection="1">
      <alignment horizontal="center"/>
      <protection locked="0"/>
    </xf>
    <xf numFmtId="0" fontId="1" fillId="2" borderId="38" xfId="0" applyFont="1" applyFill="1" applyBorder="1" applyAlignment="1" applyProtection="1">
      <alignment horizontal="center"/>
      <protection locked="0"/>
    </xf>
    <xf numFmtId="0" fontId="2" fillId="2" borderId="19" xfId="0" applyFont="1" applyFill="1" applyBorder="1" applyAlignment="1">
      <alignment horizontal="left"/>
    </xf>
    <xf numFmtId="0" fontId="2" fillId="2" borderId="55" xfId="0" applyFont="1" applyFill="1" applyBorder="1" applyAlignment="1">
      <alignment horizontal="left"/>
    </xf>
    <xf numFmtId="0" fontId="1" fillId="2" borderId="31" xfId="0" applyFont="1" applyFill="1" applyBorder="1" applyAlignment="1" applyProtection="1">
      <alignment horizontal="center" wrapText="1"/>
      <protection locked="0"/>
    </xf>
    <xf numFmtId="0" fontId="1" fillId="2" borderId="1" xfId="0" applyFont="1" applyFill="1" applyBorder="1" applyAlignment="1" applyProtection="1">
      <alignment horizontal="center" wrapText="1"/>
      <protection locked="0"/>
    </xf>
    <xf numFmtId="0" fontId="2" fillId="2" borderId="34" xfId="0" applyFont="1" applyFill="1" applyBorder="1" applyAlignment="1">
      <alignment horizontal="center"/>
    </xf>
    <xf numFmtId="0" fontId="2" fillId="2" borderId="36" xfId="0" applyFont="1" applyFill="1" applyBorder="1" applyAlignment="1">
      <alignment horizontal="center"/>
    </xf>
    <xf numFmtId="0" fontId="1" fillId="2" borderId="28" xfId="0" applyFont="1" applyFill="1" applyBorder="1" applyAlignment="1" applyProtection="1">
      <alignment horizontal="left" wrapText="1"/>
      <protection locked="0"/>
    </xf>
    <xf numFmtId="0" fontId="1" fillId="2" borderId="1" xfId="0" applyFont="1" applyFill="1" applyBorder="1" applyAlignment="1" applyProtection="1">
      <alignment horizontal="left" wrapText="1"/>
      <protection locked="0"/>
    </xf>
    <xf numFmtId="0" fontId="1" fillId="2" borderId="1" xfId="0" applyFont="1" applyFill="1" applyBorder="1" applyAlignment="1" applyProtection="1">
      <alignment horizontal="left"/>
      <protection locked="0"/>
    </xf>
    <xf numFmtId="0" fontId="1" fillId="2" borderId="30" xfId="0" applyFont="1" applyFill="1" applyBorder="1" applyAlignment="1" applyProtection="1">
      <alignment horizontal="left" wrapText="1"/>
      <protection locked="0"/>
    </xf>
    <xf numFmtId="0" fontId="1" fillId="2" borderId="31" xfId="0" applyFont="1" applyFill="1" applyBorder="1" applyAlignment="1" applyProtection="1">
      <alignment horizontal="left" wrapText="1"/>
      <protection locked="0"/>
    </xf>
    <xf numFmtId="0" fontId="1" fillId="2" borderId="61" xfId="0" applyFont="1" applyFill="1" applyBorder="1" applyAlignment="1" applyProtection="1">
      <alignment horizontal="center"/>
      <protection locked="0"/>
    </xf>
    <xf numFmtId="0" fontId="2" fillId="3" borderId="14" xfId="0" applyFont="1" applyFill="1" applyBorder="1" applyAlignment="1">
      <alignment vertical="top" wrapText="1"/>
    </xf>
    <xf numFmtId="0" fontId="1" fillId="3" borderId="15" xfId="0" applyFont="1" applyFill="1" applyBorder="1" applyAlignment="1">
      <alignment vertical="top" wrapText="1"/>
    </xf>
    <xf numFmtId="0" fontId="1" fillId="3" borderId="16" xfId="0" applyFont="1" applyFill="1" applyBorder="1" applyAlignment="1">
      <alignment vertical="top" wrapText="1"/>
    </xf>
    <xf numFmtId="0" fontId="1" fillId="3" borderId="19" xfId="0" applyFont="1" applyFill="1" applyBorder="1" applyAlignment="1">
      <alignment vertical="top" wrapText="1"/>
    </xf>
    <xf numFmtId="0" fontId="1" fillId="3" borderId="20" xfId="0" applyFont="1" applyFill="1" applyBorder="1" applyAlignment="1">
      <alignment vertical="top" wrapText="1"/>
    </xf>
    <xf numFmtId="0" fontId="1" fillId="3" borderId="21" xfId="0" applyFont="1" applyFill="1" applyBorder="1" applyAlignment="1">
      <alignment vertical="top" wrapText="1"/>
    </xf>
    <xf numFmtId="0" fontId="2" fillId="3" borderId="14" xfId="0" applyFont="1" applyFill="1" applyBorder="1" applyAlignment="1">
      <alignment horizontal="justify" vertical="top" wrapText="1"/>
    </xf>
    <xf numFmtId="0" fontId="1" fillId="3" borderId="15" xfId="0" applyFont="1" applyFill="1" applyBorder="1" applyAlignment="1">
      <alignment horizontal="justify" vertical="top" wrapText="1"/>
    </xf>
    <xf numFmtId="0" fontId="1" fillId="3" borderId="16" xfId="0" applyFont="1" applyFill="1" applyBorder="1" applyAlignment="1">
      <alignment horizontal="justify" vertical="top" wrapText="1"/>
    </xf>
    <xf numFmtId="0" fontId="1" fillId="3" borderId="19" xfId="0" applyFont="1" applyFill="1" applyBorder="1" applyAlignment="1">
      <alignment horizontal="justify" vertical="top" wrapText="1"/>
    </xf>
    <xf numFmtId="0" fontId="1" fillId="3" borderId="20" xfId="0" applyFont="1" applyFill="1" applyBorder="1" applyAlignment="1">
      <alignment horizontal="justify" vertical="top" wrapText="1"/>
    </xf>
    <xf numFmtId="0" fontId="1" fillId="3" borderId="21" xfId="0" applyFont="1" applyFill="1" applyBorder="1" applyAlignment="1">
      <alignment horizontal="justify" vertical="top" wrapText="1"/>
    </xf>
    <xf numFmtId="0" fontId="9" fillId="2" borderId="0" xfId="0" applyFont="1" applyFill="1" applyBorder="1" applyAlignment="1">
      <alignment horizontal="center" vertical="center" wrapText="1"/>
    </xf>
    <xf numFmtId="0" fontId="2" fillId="3" borderId="1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16" xfId="0" applyFont="1" applyFill="1" applyBorder="1" applyAlignment="1">
      <alignment horizontal="left" vertical="top" wrapText="1"/>
    </xf>
    <xf numFmtId="0" fontId="2" fillId="3" borderId="17"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18" xfId="0" applyFont="1" applyFill="1" applyBorder="1" applyAlignment="1">
      <alignment horizontal="left" vertical="top" wrapText="1"/>
    </xf>
    <xf numFmtId="0" fontId="2" fillId="3" borderId="19" xfId="0" applyFont="1" applyFill="1" applyBorder="1" applyAlignment="1">
      <alignment horizontal="left" vertical="top" wrapText="1"/>
    </xf>
    <xf numFmtId="0" fontId="2" fillId="3" borderId="20" xfId="0" applyFont="1" applyFill="1" applyBorder="1" applyAlignment="1">
      <alignment horizontal="left" vertical="top" wrapText="1"/>
    </xf>
    <xf numFmtId="0" fontId="2" fillId="3" borderId="21" xfId="0" applyFont="1" applyFill="1" applyBorder="1" applyAlignment="1">
      <alignment horizontal="left" vertical="top" wrapText="1"/>
    </xf>
    <xf numFmtId="0" fontId="1" fillId="3" borderId="14" xfId="0" applyNumberFormat="1" applyFont="1" applyFill="1" applyBorder="1" applyAlignment="1">
      <alignment horizontal="left" vertical="center" wrapText="1"/>
    </xf>
    <xf numFmtId="0" fontId="1" fillId="3" borderId="15" xfId="0" applyNumberFormat="1" applyFont="1" applyFill="1" applyBorder="1" applyAlignment="1">
      <alignment horizontal="left" vertical="center" wrapText="1"/>
    </xf>
    <xf numFmtId="0" fontId="1" fillId="3" borderId="16" xfId="0" applyNumberFormat="1" applyFont="1" applyFill="1" applyBorder="1" applyAlignment="1">
      <alignment horizontal="left" vertical="center" wrapText="1"/>
    </xf>
    <xf numFmtId="0" fontId="1" fillId="3" borderId="17" xfId="0" applyNumberFormat="1" applyFont="1" applyFill="1" applyBorder="1" applyAlignment="1">
      <alignment horizontal="left" vertical="center" wrapText="1"/>
    </xf>
    <xf numFmtId="0" fontId="1" fillId="3" borderId="0" xfId="0" applyNumberFormat="1" applyFont="1" applyFill="1" applyBorder="1" applyAlignment="1">
      <alignment horizontal="left" vertical="center" wrapText="1"/>
    </xf>
    <xf numFmtId="0" fontId="1" fillId="3" borderId="18" xfId="0" applyNumberFormat="1" applyFont="1" applyFill="1" applyBorder="1" applyAlignment="1">
      <alignment horizontal="left" vertical="center" wrapText="1"/>
    </xf>
    <xf numFmtId="0" fontId="1" fillId="3" borderId="19" xfId="0" applyNumberFormat="1" applyFont="1" applyFill="1" applyBorder="1" applyAlignment="1">
      <alignment horizontal="left" vertical="center" wrapText="1"/>
    </xf>
    <xf numFmtId="0" fontId="1" fillId="3" borderId="20" xfId="0" applyNumberFormat="1" applyFont="1" applyFill="1" applyBorder="1" applyAlignment="1">
      <alignment horizontal="left" vertical="center" wrapText="1"/>
    </xf>
    <xf numFmtId="0" fontId="1" fillId="3" borderId="21" xfId="0" applyNumberFormat="1" applyFont="1" applyFill="1" applyBorder="1" applyAlignment="1">
      <alignment horizontal="left" vertical="center" wrapText="1"/>
    </xf>
    <xf numFmtId="0" fontId="1" fillId="2" borderId="34" xfId="0" applyFont="1" applyFill="1" applyBorder="1" applyAlignment="1" applyProtection="1">
      <alignment horizontal="center"/>
      <protection locked="0"/>
    </xf>
    <xf numFmtId="0" fontId="1" fillId="2" borderId="36" xfId="0" applyFont="1" applyFill="1" applyBorder="1" applyAlignment="1" applyProtection="1">
      <alignment horizontal="center"/>
      <protection locked="0"/>
    </xf>
    <xf numFmtId="0" fontId="1" fillId="2" borderId="35" xfId="0" applyFont="1" applyFill="1" applyBorder="1" applyAlignment="1" applyProtection="1">
      <alignment horizontal="center"/>
      <protection locked="0"/>
    </xf>
    <xf numFmtId="165" fontId="1" fillId="2" borderId="32" xfId="0" applyNumberFormat="1" applyFont="1" applyFill="1" applyBorder="1" applyAlignment="1" applyProtection="1">
      <alignment horizontal="center"/>
      <protection locked="0"/>
    </xf>
    <xf numFmtId="165" fontId="1" fillId="2" borderId="38" xfId="0" applyNumberFormat="1" applyFont="1" applyFill="1" applyBorder="1" applyAlignment="1" applyProtection="1">
      <alignment horizontal="center"/>
      <protection locked="0"/>
    </xf>
    <xf numFmtId="0" fontId="2" fillId="2" borderId="49" xfId="0" applyFont="1" applyFill="1" applyBorder="1" applyAlignment="1">
      <alignment horizontal="center" vertical="center"/>
    </xf>
    <xf numFmtId="0" fontId="2" fillId="2" borderId="56" xfId="0" applyFont="1" applyFill="1" applyBorder="1" applyAlignment="1">
      <alignment horizontal="center" vertical="center"/>
    </xf>
    <xf numFmtId="0" fontId="1" fillId="2" borderId="30"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1" fillId="2" borderId="28" xfId="0" applyFont="1" applyFill="1" applyBorder="1" applyAlignment="1" applyProtection="1">
      <alignment horizontal="left" vertical="top" wrapText="1"/>
      <protection locked="0"/>
    </xf>
    <xf numFmtId="0" fontId="1" fillId="2" borderId="1" xfId="0" applyFont="1" applyFill="1" applyBorder="1" applyAlignment="1" applyProtection="1">
      <alignment horizontal="left" vertical="top" wrapText="1"/>
      <protection locked="0"/>
    </xf>
    <xf numFmtId="0" fontId="1" fillId="2" borderId="53" xfId="0" applyFont="1" applyFill="1" applyBorder="1" applyAlignment="1" applyProtection="1">
      <alignment horizontal="center"/>
      <protection locked="0"/>
    </xf>
    <xf numFmtId="0" fontId="1" fillId="2" borderId="50" xfId="0" applyFont="1" applyFill="1" applyBorder="1" applyAlignment="1" applyProtection="1">
      <alignment horizontal="center"/>
      <protection locked="0"/>
    </xf>
    <xf numFmtId="0" fontId="2" fillId="2" borderId="41" xfId="0" applyFont="1" applyFill="1" applyBorder="1" applyAlignment="1">
      <alignment horizontal="center"/>
    </xf>
    <xf numFmtId="0" fontId="1" fillId="2" borderId="33"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1" fillId="2" borderId="28" xfId="0"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55" xfId="0" applyFont="1" applyFill="1" applyBorder="1" applyAlignment="1" applyProtection="1">
      <alignment horizontal="center"/>
      <protection locked="0"/>
    </xf>
    <xf numFmtId="0" fontId="1" fillId="2" borderId="28" xfId="0" applyFont="1" applyFill="1" applyBorder="1" applyAlignment="1" applyProtection="1">
      <alignment horizontal="left"/>
      <protection locked="0"/>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0" xfId="0" applyFont="1" applyFill="1" applyBorder="1" applyAlignment="1">
      <alignment horizontal="right"/>
    </xf>
    <xf numFmtId="0" fontId="2" fillId="2" borderId="49" xfId="0" applyFont="1" applyFill="1" applyBorder="1" applyAlignment="1">
      <alignment horizontal="right"/>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0" xfId="0" applyFont="1" applyFill="1" applyBorder="1" applyAlignment="1">
      <alignment horizontal="right"/>
    </xf>
    <xf numFmtId="0" fontId="2" fillId="2" borderId="32" xfId="0" applyFont="1" applyFill="1" applyBorder="1" applyAlignment="1">
      <alignment horizontal="right"/>
    </xf>
    <xf numFmtId="0" fontId="2" fillId="2" borderId="14"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0" fontId="2" fillId="2" borderId="19" xfId="0" applyFont="1" applyFill="1" applyBorder="1" applyAlignment="1" applyProtection="1">
      <alignment horizontal="left" vertical="top" wrapText="1"/>
      <protection locked="0"/>
    </xf>
    <xf numFmtId="0" fontId="2" fillId="2" borderId="20" xfId="0" applyFont="1" applyFill="1" applyBorder="1" applyAlignment="1" applyProtection="1">
      <alignment horizontal="left" vertical="top" wrapText="1"/>
      <protection locked="0"/>
    </xf>
    <xf numFmtId="0" fontId="2" fillId="2" borderId="21" xfId="0" applyFont="1" applyFill="1" applyBorder="1" applyAlignment="1" applyProtection="1">
      <alignment horizontal="left" vertical="top" wrapText="1"/>
      <protection locked="0"/>
    </xf>
    <xf numFmtId="0" fontId="1" fillId="2" borderId="4" xfId="0" applyFont="1" applyFill="1" applyBorder="1" applyAlignment="1" applyProtection="1">
      <alignment horizontal="center" wrapText="1"/>
      <protection locked="0"/>
    </xf>
    <xf numFmtId="0" fontId="2" fillId="2" borderId="26" xfId="0" applyFont="1" applyFill="1" applyBorder="1" applyAlignment="1">
      <alignment horizontal="center"/>
    </xf>
    <xf numFmtId="0" fontId="2" fillId="2" borderId="27" xfId="0" applyFont="1" applyFill="1" applyBorder="1" applyAlignment="1">
      <alignment horizontal="center"/>
    </xf>
    <xf numFmtId="0" fontId="1" fillId="2" borderId="3" xfId="0" applyFont="1" applyFill="1" applyBorder="1" applyAlignment="1" applyProtection="1">
      <alignment horizontal="center" wrapText="1"/>
      <protection locked="0"/>
    </xf>
    <xf numFmtId="0" fontId="2" fillId="2" borderId="9" xfId="0" applyFont="1" applyFill="1" applyBorder="1" applyAlignment="1">
      <alignment horizontal="right"/>
    </xf>
    <xf numFmtId="0" fontId="2" fillId="2" borderId="11" xfId="0" applyFont="1" applyFill="1" applyBorder="1" applyAlignment="1">
      <alignment horizontal="right"/>
    </xf>
    <xf numFmtId="0" fontId="2" fillId="0" borderId="54" xfId="0" applyFont="1" applyFill="1" applyBorder="1" applyAlignment="1">
      <alignment horizontal="left" indent="2"/>
    </xf>
    <xf numFmtId="0" fontId="2" fillId="0" borderId="59" xfId="0" applyFont="1" applyFill="1" applyBorder="1" applyAlignment="1">
      <alignment horizontal="left" indent="2"/>
    </xf>
    <xf numFmtId="0" fontId="2" fillId="0" borderId="54" xfId="0" applyFont="1" applyFill="1" applyBorder="1" applyAlignment="1">
      <alignment horizontal="left"/>
    </xf>
    <xf numFmtId="0" fontId="2" fillId="0" borderId="59" xfId="0" applyFont="1" applyFill="1" applyBorder="1" applyAlignment="1">
      <alignment horizontal="left"/>
    </xf>
    <xf numFmtId="0" fontId="2" fillId="2" borderId="0" xfId="0" applyFont="1" applyFill="1" applyAlignment="1"/>
    <xf numFmtId="0" fontId="2" fillId="2" borderId="40" xfId="0" applyFont="1" applyFill="1" applyBorder="1" applyAlignment="1">
      <alignment horizontal="center"/>
    </xf>
    <xf numFmtId="0" fontId="1" fillId="2" borderId="41" xfId="0" applyFont="1" applyFill="1" applyBorder="1" applyAlignment="1">
      <alignment horizontal="center"/>
    </xf>
    <xf numFmtId="0" fontId="1" fillId="2" borderId="53" xfId="0" applyFont="1" applyFill="1" applyBorder="1" applyAlignment="1" applyProtection="1">
      <alignment horizontal="left" wrapText="1"/>
      <protection locked="0"/>
    </xf>
    <xf numFmtId="0" fontId="1" fillId="2" borderId="50" xfId="0" applyFont="1" applyFill="1" applyBorder="1" applyAlignment="1" applyProtection="1">
      <alignment horizontal="left" wrapText="1"/>
      <protection locked="0"/>
    </xf>
    <xf numFmtId="0" fontId="1" fillId="2" borderId="38" xfId="0" applyFont="1" applyFill="1" applyBorder="1" applyAlignment="1" applyProtection="1">
      <alignment horizontal="left" wrapText="1"/>
      <protection locked="0"/>
    </xf>
    <xf numFmtId="0" fontId="1" fillId="3" borderId="17" xfId="0" applyFont="1" applyFill="1" applyBorder="1" applyAlignment="1">
      <alignment horizontal="justify" vertical="top" wrapText="1"/>
    </xf>
    <xf numFmtId="0" fontId="1" fillId="3" borderId="0" xfId="0" applyFont="1" applyFill="1" applyBorder="1" applyAlignment="1">
      <alignment horizontal="justify" vertical="top" wrapText="1"/>
    </xf>
    <xf numFmtId="0" fontId="1" fillId="3" borderId="18" xfId="0" applyFont="1" applyFill="1" applyBorder="1" applyAlignment="1">
      <alignment horizontal="justify" vertical="top" wrapText="1"/>
    </xf>
    <xf numFmtId="165" fontId="1" fillId="2" borderId="3" xfId="0" applyNumberFormat="1" applyFont="1" applyFill="1" applyBorder="1" applyAlignment="1" applyProtection="1">
      <alignment horizontal="center"/>
      <protection locked="0"/>
    </xf>
    <xf numFmtId="165" fontId="1" fillId="2" borderId="2" xfId="0" applyNumberFormat="1" applyFont="1" applyFill="1" applyBorder="1" applyAlignment="1" applyProtection="1">
      <alignment horizontal="center"/>
      <protection locked="0"/>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xf>
    <xf numFmtId="0" fontId="1" fillId="2" borderId="32" xfId="0" applyFont="1" applyFill="1" applyBorder="1" applyAlignment="1" applyProtection="1">
      <alignment horizontal="left" wrapText="1"/>
      <protection locked="0"/>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2" fillId="2" borderId="57" xfId="0" applyFont="1" applyFill="1" applyBorder="1" applyAlignment="1">
      <alignment horizontal="center"/>
    </xf>
    <xf numFmtId="0" fontId="1" fillId="2" borderId="31" xfId="0" applyFont="1" applyFill="1" applyBorder="1" applyAlignment="1" applyProtection="1">
      <alignment horizontal="left"/>
      <protection locked="0"/>
    </xf>
    <xf numFmtId="0" fontId="1" fillId="3" borderId="15" xfId="0" applyFont="1" applyFill="1" applyBorder="1" applyAlignment="1">
      <alignment horizontal="justify"/>
    </xf>
    <xf numFmtId="0" fontId="1" fillId="3" borderId="16" xfId="0" applyFont="1" applyFill="1" applyBorder="1" applyAlignment="1">
      <alignment horizontal="justify"/>
    </xf>
    <xf numFmtId="0" fontId="1" fillId="3" borderId="19" xfId="0" applyFont="1" applyFill="1" applyBorder="1" applyAlignment="1">
      <alignment horizontal="justify"/>
    </xf>
    <xf numFmtId="0" fontId="1" fillId="3" borderId="20" xfId="0" applyFont="1" applyFill="1" applyBorder="1" applyAlignment="1">
      <alignment horizontal="justify"/>
    </xf>
    <xf numFmtId="0" fontId="1" fillId="3" borderId="21" xfId="0" applyFont="1" applyFill="1" applyBorder="1" applyAlignment="1">
      <alignment horizontal="justify"/>
    </xf>
    <xf numFmtId="0" fontId="1" fillId="2" borderId="30" xfId="0" applyFont="1" applyFill="1" applyBorder="1" applyAlignment="1" applyProtection="1">
      <alignment horizontal="left"/>
      <protection locked="0"/>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1" fillId="2" borderId="54"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2" fillId="3" borderId="15" xfId="0" applyFont="1" applyFill="1" applyBorder="1" applyAlignment="1">
      <alignment horizontal="justify" vertical="top" wrapText="1"/>
    </xf>
    <xf numFmtId="0" fontId="2" fillId="3" borderId="16" xfId="0" applyFont="1" applyFill="1" applyBorder="1" applyAlignment="1">
      <alignment horizontal="justify" vertical="top" wrapText="1"/>
    </xf>
    <xf numFmtId="0" fontId="2" fillId="3" borderId="19" xfId="0" applyFont="1" applyFill="1" applyBorder="1" applyAlignment="1">
      <alignment horizontal="justify" vertical="top" wrapText="1"/>
    </xf>
    <xf numFmtId="0" fontId="2" fillId="3" borderId="20" xfId="0" applyFont="1" applyFill="1" applyBorder="1" applyAlignment="1">
      <alignment horizontal="justify" vertical="top" wrapText="1"/>
    </xf>
    <xf numFmtId="0" fontId="2" fillId="3" borderId="21" xfId="0" applyFont="1" applyFill="1" applyBorder="1" applyAlignment="1">
      <alignment horizontal="justify" vertical="top" wrapText="1"/>
    </xf>
    <xf numFmtId="0" fontId="2" fillId="2" borderId="9" xfId="0" applyFont="1" applyFill="1" applyBorder="1" applyAlignment="1">
      <alignment horizontal="center"/>
    </xf>
    <xf numFmtId="0" fontId="2" fillId="2" borderId="39" xfId="0" applyFont="1" applyFill="1" applyBorder="1" applyAlignment="1">
      <alignment horizontal="center"/>
    </xf>
    <xf numFmtId="8" fontId="1" fillId="2" borderId="54" xfId="0" applyNumberFormat="1" applyFont="1" applyFill="1" applyBorder="1" applyAlignment="1" applyProtection="1">
      <alignment horizontal="left" wrapText="1"/>
      <protection locked="0"/>
    </xf>
    <xf numFmtId="8" fontId="1" fillId="2" borderId="4" xfId="0" applyNumberFormat="1" applyFont="1" applyFill="1" applyBorder="1" applyAlignment="1" applyProtection="1">
      <alignment horizontal="left" wrapText="1"/>
      <protection locked="0"/>
    </xf>
    <xf numFmtId="8" fontId="1" fillId="2" borderId="2" xfId="0" applyNumberFormat="1" applyFont="1" applyFill="1" applyBorder="1" applyAlignment="1" applyProtection="1">
      <alignment horizontal="left" wrapText="1"/>
      <protection locked="0"/>
    </xf>
    <xf numFmtId="0" fontId="2" fillId="2" borderId="10" xfId="0" applyFont="1" applyFill="1" applyBorder="1" applyAlignment="1">
      <alignment horizontal="right"/>
    </xf>
    <xf numFmtId="0" fontId="2" fillId="0" borderId="0" xfId="0" applyFont="1" applyFill="1" applyBorder="1" applyAlignment="1">
      <alignment horizontal="center" vertical="center"/>
    </xf>
    <xf numFmtId="0" fontId="1" fillId="2" borderId="53" xfId="0" applyFont="1" applyFill="1" applyBorder="1" applyAlignment="1" applyProtection="1">
      <alignment wrapText="1"/>
      <protection locked="0"/>
    </xf>
    <xf numFmtId="0" fontId="1" fillId="2" borderId="50" xfId="0" applyFont="1" applyFill="1" applyBorder="1" applyAlignment="1" applyProtection="1">
      <alignment wrapText="1"/>
      <protection locked="0"/>
    </xf>
    <xf numFmtId="0" fontId="2" fillId="2" borderId="49"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1" fillId="2" borderId="0" xfId="0" applyFont="1" applyFill="1" applyBorder="1" applyAlignment="1">
      <alignment horizontal="left" wrapText="1"/>
    </xf>
    <xf numFmtId="10" fontId="1" fillId="2" borderId="32" xfId="1" applyNumberFormat="1" applyFont="1" applyFill="1" applyBorder="1" applyAlignment="1" applyProtection="1">
      <alignment horizontal="center" wrapText="1"/>
      <protection locked="0"/>
    </xf>
    <xf numFmtId="10" fontId="1" fillId="2" borderId="50" xfId="1" applyNumberFormat="1" applyFont="1" applyFill="1" applyBorder="1" applyAlignment="1" applyProtection="1">
      <alignment horizontal="center" wrapText="1"/>
      <protection locked="0"/>
    </xf>
    <xf numFmtId="0" fontId="2" fillId="2" borderId="58" xfId="0" applyFont="1" applyFill="1" applyBorder="1" applyAlignment="1">
      <alignment horizontal="center"/>
    </xf>
    <xf numFmtId="0" fontId="1" fillId="2" borderId="48"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2" borderId="53" xfId="0" applyFont="1" applyFill="1" applyBorder="1" applyAlignment="1" applyProtection="1">
      <alignment horizontal="center" wrapText="1"/>
      <protection locked="0"/>
    </xf>
    <xf numFmtId="0" fontId="1" fillId="2" borderId="38" xfId="0" applyFont="1" applyFill="1" applyBorder="1" applyAlignment="1" applyProtection="1">
      <alignment horizontal="center" wrapText="1"/>
      <protection locked="0"/>
    </xf>
  </cellXfs>
  <cellStyles count="3">
    <cellStyle name="Currency" xfId="2" builtinId="4"/>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color rgb="FFFFFF99"/>
      <color rgb="FFEAEAEA"/>
      <color rgb="FF66FF33"/>
      <color rgb="FFFFFFFF"/>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8"/>
  <sheetViews>
    <sheetView tabSelected="1" topLeftCell="A47" zoomScale="85" zoomScaleNormal="85" workbookViewId="0">
      <selection activeCell="B52" sqref="B52:D52"/>
    </sheetView>
  </sheetViews>
  <sheetFormatPr defaultColWidth="0" defaultRowHeight="12.75" zeroHeight="1" x14ac:dyDescent="0.2"/>
  <cols>
    <col min="1" max="1" width="3.140625" style="2" customWidth="1"/>
    <col min="2" max="4" width="8.85546875" style="2" customWidth="1"/>
    <col min="5" max="5" width="18.140625" style="2" customWidth="1"/>
    <col min="6" max="6" width="17.28515625" style="2" customWidth="1"/>
    <col min="7" max="7" width="13" style="2" customWidth="1"/>
    <col min="8" max="8" width="12.42578125" style="2" bestFit="1" customWidth="1"/>
    <col min="9" max="9" width="14.5703125" style="2" customWidth="1"/>
    <col min="10" max="10" width="15.85546875" style="2" customWidth="1"/>
    <col min="11" max="11" width="17.140625" style="2" customWidth="1"/>
    <col min="12" max="12" width="14" style="2" bestFit="1" customWidth="1"/>
    <col min="13" max="13" width="3.28515625" style="2" customWidth="1"/>
    <col min="14" max="14" width="5" style="2" hidden="1" customWidth="1"/>
    <col min="15" max="15" width="3.5703125" style="2" hidden="1" customWidth="1"/>
    <col min="16" max="16" width="2.85546875" style="2" hidden="1" customWidth="1"/>
    <col min="17" max="17" width="4.7109375" style="2" hidden="1" customWidth="1"/>
    <col min="18" max="20" width="8.85546875" style="2" hidden="1" customWidth="1"/>
    <col min="21" max="21" width="15" style="2" hidden="1" customWidth="1"/>
    <col min="22" max="16384" width="8.85546875" style="2" hidden="1"/>
  </cols>
  <sheetData>
    <row r="1" spans="2:21" ht="50.25" customHeight="1" x14ac:dyDescent="0.2">
      <c r="B1" s="193" t="s">
        <v>61</v>
      </c>
      <c r="C1" s="193"/>
      <c r="D1" s="193"/>
      <c r="E1" s="193"/>
      <c r="F1" s="193"/>
      <c r="G1" s="193"/>
      <c r="H1" s="193"/>
      <c r="I1" s="193"/>
      <c r="J1" s="193"/>
      <c r="K1" s="193"/>
      <c r="L1" s="193"/>
    </row>
    <row r="2" spans="2:21" ht="13.5" customHeight="1" thickBot="1" x14ac:dyDescent="0.35">
      <c r="F2" s="13"/>
      <c r="I2" s="13"/>
      <c r="R2" s="2" t="s">
        <v>70</v>
      </c>
      <c r="T2" s="2" t="s">
        <v>120</v>
      </c>
    </row>
    <row r="3" spans="2:21" ht="13.5" customHeight="1" thickBot="1" x14ac:dyDescent="0.35">
      <c r="B3" s="262" t="s">
        <v>62</v>
      </c>
      <c r="C3" s="308"/>
      <c r="D3" s="212"/>
      <c r="E3" s="213"/>
      <c r="F3" s="214"/>
      <c r="I3" s="13"/>
      <c r="R3" s="2" t="s">
        <v>72</v>
      </c>
      <c r="T3" s="23" t="s">
        <v>115</v>
      </c>
    </row>
    <row r="4" spans="2:21" ht="13.5" customHeight="1" thickBot="1" x14ac:dyDescent="0.35">
      <c r="B4" s="262" t="s">
        <v>92</v>
      </c>
      <c r="C4" s="308"/>
      <c r="D4" s="212"/>
      <c r="E4" s="213"/>
      <c r="F4" s="214"/>
      <c r="I4" s="13"/>
      <c r="R4" s="2" t="s">
        <v>71</v>
      </c>
      <c r="T4" s="23" t="s">
        <v>114</v>
      </c>
    </row>
    <row r="5" spans="2:21" ht="13.5" customHeight="1" thickBot="1" x14ac:dyDescent="0.35">
      <c r="B5" s="262" t="s">
        <v>63</v>
      </c>
      <c r="C5" s="308"/>
      <c r="D5" s="212"/>
      <c r="E5" s="213"/>
      <c r="F5" s="214"/>
      <c r="I5" s="13"/>
      <c r="T5" s="23" t="s">
        <v>117</v>
      </c>
    </row>
    <row r="6" spans="2:21" ht="13.5" customHeight="1" thickBot="1" x14ac:dyDescent="0.25">
      <c r="B6" s="262" t="s">
        <v>64</v>
      </c>
      <c r="C6" s="308"/>
      <c r="D6" s="212"/>
      <c r="E6" s="213"/>
      <c r="F6" s="214"/>
      <c r="T6" s="23" t="s">
        <v>66</v>
      </c>
    </row>
    <row r="7" spans="2:21" ht="13.5" thickBot="1" x14ac:dyDescent="0.25">
      <c r="T7" s="23" t="s">
        <v>113</v>
      </c>
    </row>
    <row r="8" spans="2:21" ht="12.75" customHeight="1" x14ac:dyDescent="0.2">
      <c r="B8" s="194" t="s">
        <v>112</v>
      </c>
      <c r="C8" s="195"/>
      <c r="D8" s="195"/>
      <c r="E8" s="195"/>
      <c r="F8" s="195"/>
      <c r="G8" s="195"/>
      <c r="H8" s="195"/>
      <c r="I8" s="195"/>
      <c r="J8" s="195"/>
      <c r="K8" s="195"/>
      <c r="L8" s="196"/>
      <c r="M8" s="40"/>
      <c r="N8" s="40"/>
      <c r="O8" s="40"/>
      <c r="P8" s="23"/>
      <c r="Q8" s="23"/>
      <c r="R8" s="23"/>
      <c r="S8" s="23"/>
      <c r="T8" s="2" t="s">
        <v>119</v>
      </c>
    </row>
    <row r="9" spans="2:21" ht="17.25" customHeight="1" x14ac:dyDescent="0.2">
      <c r="B9" s="197"/>
      <c r="C9" s="198"/>
      <c r="D9" s="198"/>
      <c r="E9" s="198"/>
      <c r="F9" s="198"/>
      <c r="G9" s="198"/>
      <c r="H9" s="198"/>
      <c r="I9" s="198"/>
      <c r="J9" s="198"/>
      <c r="K9" s="198"/>
      <c r="L9" s="199"/>
      <c r="M9" s="40"/>
      <c r="N9" s="40"/>
      <c r="O9" s="40"/>
      <c r="P9" s="23"/>
      <c r="Q9" s="23"/>
      <c r="R9" s="23"/>
      <c r="S9" s="23"/>
      <c r="T9" s="2" t="s">
        <v>118</v>
      </c>
    </row>
    <row r="10" spans="2:21" ht="15.75" customHeight="1" thickBot="1" x14ac:dyDescent="0.25">
      <c r="B10" s="200"/>
      <c r="C10" s="201"/>
      <c r="D10" s="201"/>
      <c r="E10" s="201"/>
      <c r="F10" s="201"/>
      <c r="G10" s="201"/>
      <c r="H10" s="201"/>
      <c r="I10" s="201"/>
      <c r="J10" s="201"/>
      <c r="K10" s="201"/>
      <c r="L10" s="202"/>
      <c r="M10" s="40"/>
      <c r="N10" s="40"/>
      <c r="O10" s="40"/>
      <c r="P10" s="23"/>
      <c r="Q10" s="23"/>
      <c r="R10" s="23"/>
      <c r="S10" s="23"/>
      <c r="T10" s="2" t="s">
        <v>87</v>
      </c>
    </row>
    <row r="11" spans="2:21" ht="13.5" thickBot="1" x14ac:dyDescent="0.25">
      <c r="O11" s="23"/>
      <c r="P11" s="23"/>
      <c r="Q11" s="23"/>
      <c r="R11" s="23"/>
      <c r="S11" s="23"/>
      <c r="T11" s="2" t="s">
        <v>96</v>
      </c>
    </row>
    <row r="12" spans="2:21" ht="22.5" customHeight="1" x14ac:dyDescent="0.2">
      <c r="B12" s="203" t="s">
        <v>67</v>
      </c>
      <c r="C12" s="204"/>
      <c r="D12" s="204"/>
      <c r="E12" s="204"/>
      <c r="F12" s="204"/>
      <c r="G12" s="204"/>
      <c r="H12" s="204"/>
      <c r="I12" s="204"/>
      <c r="J12" s="204"/>
      <c r="K12" s="204"/>
      <c r="L12" s="205"/>
      <c r="M12" s="46"/>
      <c r="N12" s="46"/>
      <c r="O12" s="46"/>
      <c r="P12" s="23"/>
      <c r="Q12" s="23"/>
      <c r="R12" s="23"/>
      <c r="S12" s="23"/>
      <c r="T12" s="2" t="s">
        <v>65</v>
      </c>
    </row>
    <row r="13" spans="2:21" ht="19.5" customHeight="1" x14ac:dyDescent="0.2">
      <c r="B13" s="206"/>
      <c r="C13" s="207"/>
      <c r="D13" s="207"/>
      <c r="E13" s="207"/>
      <c r="F13" s="207"/>
      <c r="G13" s="207"/>
      <c r="H13" s="207"/>
      <c r="I13" s="207"/>
      <c r="J13" s="207"/>
      <c r="K13" s="207"/>
      <c r="L13" s="208"/>
      <c r="M13" s="46"/>
      <c r="N13" s="46"/>
      <c r="O13" s="46"/>
      <c r="P13" s="23"/>
      <c r="Q13" s="23"/>
      <c r="R13" s="23"/>
      <c r="S13" s="23"/>
      <c r="T13" s="23" t="s">
        <v>116</v>
      </c>
    </row>
    <row r="14" spans="2:21" ht="23.25" customHeight="1" thickBot="1" x14ac:dyDescent="0.25">
      <c r="B14" s="209"/>
      <c r="C14" s="210"/>
      <c r="D14" s="210"/>
      <c r="E14" s="210"/>
      <c r="F14" s="210"/>
      <c r="G14" s="210"/>
      <c r="H14" s="210"/>
      <c r="I14" s="210"/>
      <c r="J14" s="210"/>
      <c r="K14" s="210"/>
      <c r="L14" s="211"/>
      <c r="M14" s="46"/>
      <c r="N14" s="46"/>
      <c r="O14" s="46"/>
      <c r="P14" s="23"/>
      <c r="Q14" s="23"/>
      <c r="R14" s="23"/>
      <c r="S14" s="23"/>
      <c r="T14" s="23"/>
    </row>
    <row r="15" spans="2:21" ht="13.5" thickBot="1" x14ac:dyDescent="0.25">
      <c r="O15" s="47"/>
      <c r="T15" s="2" t="s">
        <v>90</v>
      </c>
      <c r="U15" s="2" t="s">
        <v>90</v>
      </c>
    </row>
    <row r="16" spans="2:21" ht="12" customHeight="1" x14ac:dyDescent="0.2">
      <c r="B16" s="181" t="s">
        <v>53</v>
      </c>
      <c r="C16" s="182"/>
      <c r="D16" s="182"/>
      <c r="E16" s="182"/>
      <c r="F16" s="182"/>
      <c r="G16" s="182"/>
      <c r="H16" s="182"/>
      <c r="I16" s="182"/>
      <c r="J16" s="182"/>
      <c r="K16" s="182"/>
      <c r="L16" s="183"/>
      <c r="O16" s="48"/>
      <c r="T16" s="2" t="s">
        <v>91</v>
      </c>
      <c r="U16" s="2" t="s">
        <v>14</v>
      </c>
    </row>
    <row r="17" spans="2:20" ht="18" customHeight="1" thickBot="1" x14ac:dyDescent="0.25">
      <c r="B17" s="184"/>
      <c r="C17" s="185"/>
      <c r="D17" s="185"/>
      <c r="E17" s="185"/>
      <c r="F17" s="185"/>
      <c r="G17" s="185"/>
      <c r="H17" s="185"/>
      <c r="I17" s="185"/>
      <c r="J17" s="185"/>
      <c r="K17" s="185"/>
      <c r="L17" s="186"/>
      <c r="O17" s="48"/>
      <c r="T17" s="2" t="s">
        <v>14</v>
      </c>
    </row>
    <row r="18" spans="2:20" ht="13.5" thickBot="1" x14ac:dyDescent="0.25">
      <c r="F18" s="268"/>
      <c r="G18" s="268"/>
      <c r="H18" s="268"/>
      <c r="O18" s="48"/>
    </row>
    <row r="19" spans="2:20" ht="39.75" customHeight="1" x14ac:dyDescent="0.2">
      <c r="B19" s="294" t="s">
        <v>26</v>
      </c>
      <c r="C19" s="295"/>
      <c r="D19" s="295"/>
      <c r="E19" s="295"/>
      <c r="F19" s="217" t="s">
        <v>27</v>
      </c>
      <c r="G19" s="236"/>
      <c r="H19" s="14" t="s">
        <v>73</v>
      </c>
      <c r="I19" s="14" t="s">
        <v>74</v>
      </c>
      <c r="J19" s="14" t="s">
        <v>75</v>
      </c>
      <c r="K19" s="15" t="s">
        <v>1</v>
      </c>
      <c r="L19" s="11" t="s">
        <v>89</v>
      </c>
      <c r="N19" s="48"/>
      <c r="T19" s="2" t="s">
        <v>77</v>
      </c>
    </row>
    <row r="20" spans="2:20" s="118" customFormat="1" ht="13.5" customHeight="1" x14ac:dyDescent="0.2">
      <c r="B20" s="160"/>
      <c r="C20" s="154"/>
      <c r="D20" s="154"/>
      <c r="E20" s="159"/>
      <c r="F20" s="153"/>
      <c r="G20" s="154"/>
      <c r="H20" s="74"/>
      <c r="I20" s="75"/>
      <c r="J20" s="81"/>
      <c r="K20" s="74">
        <f t="shared" ref="K20:K37" si="0">INT(H20*I20)</f>
        <v>0</v>
      </c>
      <c r="L20" s="94"/>
      <c r="M20" s="120"/>
      <c r="N20" s="120"/>
      <c r="P20" s="120"/>
      <c r="R20" s="118" t="b">
        <f t="shared" ref="R20:R44" si="1">IF(L20="In-Kind", K20)</f>
        <v>0</v>
      </c>
      <c r="T20" s="118" t="s">
        <v>28</v>
      </c>
    </row>
    <row r="21" spans="2:20" s="118" customFormat="1" ht="13.5" customHeight="1" x14ac:dyDescent="0.2">
      <c r="B21" s="160"/>
      <c r="C21" s="154"/>
      <c r="D21" s="154"/>
      <c r="E21" s="159"/>
      <c r="F21" s="153"/>
      <c r="G21" s="154"/>
      <c r="H21" s="74"/>
      <c r="I21" s="75"/>
      <c r="J21" s="81"/>
      <c r="K21" s="74">
        <f t="shared" si="0"/>
        <v>0</v>
      </c>
      <c r="L21" s="94"/>
      <c r="M21" s="120"/>
      <c r="N21" s="120"/>
      <c r="P21" s="120"/>
      <c r="R21" s="118" t="b">
        <f t="shared" ref="R21" si="2">IF(L21="In-Kind", K21)</f>
        <v>0</v>
      </c>
      <c r="T21" s="118" t="s">
        <v>29</v>
      </c>
    </row>
    <row r="22" spans="2:20" s="118" customFormat="1" ht="13.5" customHeight="1" x14ac:dyDescent="0.2">
      <c r="B22" s="160"/>
      <c r="C22" s="154"/>
      <c r="D22" s="154"/>
      <c r="E22" s="159"/>
      <c r="F22" s="153"/>
      <c r="G22" s="154"/>
      <c r="H22" s="74"/>
      <c r="I22" s="75"/>
      <c r="J22" s="81"/>
      <c r="K22" s="74">
        <f t="shared" si="0"/>
        <v>0</v>
      </c>
      <c r="L22" s="94"/>
      <c r="M22" s="120"/>
      <c r="N22" s="120"/>
      <c r="P22" s="120"/>
      <c r="R22" s="118" t="b">
        <f t="shared" ref="R22:R33" si="3">IF(L22="In-Kind", K22)</f>
        <v>0</v>
      </c>
      <c r="T22" s="118" t="s">
        <v>28</v>
      </c>
    </row>
    <row r="23" spans="2:20" s="118" customFormat="1" ht="13.5" customHeight="1" x14ac:dyDescent="0.2">
      <c r="B23" s="160"/>
      <c r="C23" s="154"/>
      <c r="D23" s="154"/>
      <c r="E23" s="159"/>
      <c r="F23" s="153"/>
      <c r="G23" s="154"/>
      <c r="H23" s="74"/>
      <c r="I23" s="75"/>
      <c r="J23" s="81"/>
      <c r="K23" s="74">
        <f t="shared" si="0"/>
        <v>0</v>
      </c>
      <c r="L23" s="94"/>
      <c r="M23" s="120"/>
      <c r="N23" s="120"/>
      <c r="P23" s="120"/>
      <c r="R23" s="118" t="b">
        <f t="shared" si="3"/>
        <v>0</v>
      </c>
      <c r="T23" s="118" t="s">
        <v>29</v>
      </c>
    </row>
    <row r="24" spans="2:20" s="118" customFormat="1" ht="13.5" customHeight="1" x14ac:dyDescent="0.2">
      <c r="B24" s="160"/>
      <c r="C24" s="154"/>
      <c r="D24" s="154"/>
      <c r="E24" s="159"/>
      <c r="F24" s="153"/>
      <c r="G24" s="154"/>
      <c r="H24" s="74"/>
      <c r="I24" s="75"/>
      <c r="J24" s="81"/>
      <c r="K24" s="74">
        <f t="shared" si="0"/>
        <v>0</v>
      </c>
      <c r="L24" s="94"/>
      <c r="M24" s="120"/>
      <c r="N24" s="120"/>
      <c r="P24" s="120"/>
      <c r="R24" s="118" t="b">
        <f t="shared" si="3"/>
        <v>0</v>
      </c>
      <c r="T24" s="118" t="s">
        <v>29</v>
      </c>
    </row>
    <row r="25" spans="2:20" s="118" customFormat="1" ht="13.5" customHeight="1" x14ac:dyDescent="0.2">
      <c r="B25" s="160"/>
      <c r="C25" s="154"/>
      <c r="D25" s="154"/>
      <c r="E25" s="159"/>
      <c r="F25" s="153"/>
      <c r="G25" s="154"/>
      <c r="H25" s="74"/>
      <c r="I25" s="75"/>
      <c r="J25" s="81"/>
      <c r="K25" s="74">
        <f t="shared" si="0"/>
        <v>0</v>
      </c>
      <c r="L25" s="94"/>
      <c r="M25" s="120"/>
      <c r="N25" s="120"/>
      <c r="P25" s="120"/>
      <c r="R25" s="118" t="b">
        <f t="shared" ref="R25" si="4">IF(L25="In-Kind", K25)</f>
        <v>0</v>
      </c>
      <c r="T25" s="118" t="s">
        <v>28</v>
      </c>
    </row>
    <row r="26" spans="2:20" s="118" customFormat="1" ht="13.5" customHeight="1" x14ac:dyDescent="0.2">
      <c r="B26" s="160"/>
      <c r="C26" s="154"/>
      <c r="D26" s="154"/>
      <c r="E26" s="159"/>
      <c r="F26" s="153"/>
      <c r="G26" s="159"/>
      <c r="H26" s="74"/>
      <c r="I26" s="75"/>
      <c r="J26" s="81"/>
      <c r="K26" s="74">
        <f t="shared" si="0"/>
        <v>0</v>
      </c>
      <c r="L26" s="94"/>
      <c r="M26" s="120"/>
      <c r="N26" s="120"/>
      <c r="P26" s="120"/>
      <c r="R26" s="118" t="b">
        <f t="shared" ref="R26:R27" si="5">IF(L26="In-Kind", K26)</f>
        <v>0</v>
      </c>
      <c r="T26" s="118" t="s">
        <v>29</v>
      </c>
    </row>
    <row r="27" spans="2:20" s="118" customFormat="1" ht="13.5" customHeight="1" x14ac:dyDescent="0.2">
      <c r="B27" s="160"/>
      <c r="C27" s="154"/>
      <c r="D27" s="154"/>
      <c r="E27" s="159"/>
      <c r="F27" s="153"/>
      <c r="G27" s="154"/>
      <c r="H27" s="74"/>
      <c r="I27" s="75"/>
      <c r="J27" s="81"/>
      <c r="K27" s="74">
        <f t="shared" si="0"/>
        <v>0</v>
      </c>
      <c r="L27" s="94"/>
      <c r="M27" s="120"/>
      <c r="N27" s="120"/>
      <c r="P27" s="120"/>
      <c r="R27" s="118" t="b">
        <f t="shared" si="5"/>
        <v>0</v>
      </c>
      <c r="T27" s="118" t="s">
        <v>29</v>
      </c>
    </row>
    <row r="28" spans="2:20" s="118" customFormat="1" ht="13.5" customHeight="1" x14ac:dyDescent="0.2">
      <c r="B28" s="160"/>
      <c r="C28" s="154"/>
      <c r="D28" s="154"/>
      <c r="E28" s="159"/>
      <c r="F28" s="153"/>
      <c r="G28" s="154"/>
      <c r="H28" s="74"/>
      <c r="I28" s="75"/>
      <c r="J28" s="81"/>
      <c r="K28" s="74">
        <f t="shared" si="0"/>
        <v>0</v>
      </c>
      <c r="L28" s="94"/>
      <c r="M28" s="120"/>
      <c r="N28" s="120"/>
      <c r="P28" s="120"/>
      <c r="R28" s="118" t="b">
        <f t="shared" si="3"/>
        <v>0</v>
      </c>
      <c r="T28" s="118" t="s">
        <v>29</v>
      </c>
    </row>
    <row r="29" spans="2:20" s="118" customFormat="1" ht="13.5" customHeight="1" x14ac:dyDescent="0.2">
      <c r="B29" s="160"/>
      <c r="C29" s="154"/>
      <c r="D29" s="154"/>
      <c r="E29" s="159"/>
      <c r="F29" s="153"/>
      <c r="G29" s="159"/>
      <c r="H29" s="74"/>
      <c r="I29" s="75"/>
      <c r="J29" s="81"/>
      <c r="K29" s="74">
        <f t="shared" si="0"/>
        <v>0</v>
      </c>
      <c r="L29" s="94"/>
      <c r="M29" s="120"/>
      <c r="N29" s="120"/>
      <c r="P29" s="120"/>
      <c r="R29" s="118" t="b">
        <f t="shared" si="3"/>
        <v>0</v>
      </c>
      <c r="T29" s="118" t="s">
        <v>29</v>
      </c>
    </row>
    <row r="30" spans="2:20" s="118" customFormat="1" ht="13.5" customHeight="1" x14ac:dyDescent="0.2">
      <c r="B30" s="160"/>
      <c r="C30" s="154"/>
      <c r="D30" s="154"/>
      <c r="E30" s="159"/>
      <c r="F30" s="153"/>
      <c r="G30" s="154"/>
      <c r="H30" s="74"/>
      <c r="I30" s="75"/>
      <c r="J30" s="81"/>
      <c r="K30" s="74">
        <f t="shared" si="0"/>
        <v>0</v>
      </c>
      <c r="L30" s="94"/>
      <c r="M30" s="120"/>
      <c r="N30" s="120"/>
      <c r="P30" s="120"/>
      <c r="R30" s="118" t="b">
        <f t="shared" si="3"/>
        <v>0</v>
      </c>
      <c r="T30" s="118" t="s">
        <v>28</v>
      </c>
    </row>
    <row r="31" spans="2:20" s="118" customFormat="1" ht="13.5" customHeight="1" x14ac:dyDescent="0.2">
      <c r="B31" s="160"/>
      <c r="C31" s="154"/>
      <c r="D31" s="154"/>
      <c r="E31" s="159"/>
      <c r="F31" s="153"/>
      <c r="G31" s="159"/>
      <c r="H31" s="74"/>
      <c r="I31" s="75"/>
      <c r="J31" s="81"/>
      <c r="K31" s="74">
        <f t="shared" si="0"/>
        <v>0</v>
      </c>
      <c r="L31" s="94"/>
      <c r="M31" s="120"/>
      <c r="N31" s="120"/>
      <c r="P31" s="120"/>
      <c r="R31" s="118" t="b">
        <f t="shared" ref="R31" si="6">IF(L31="In-Kind", K31)</f>
        <v>0</v>
      </c>
      <c r="T31" s="118" t="s">
        <v>29</v>
      </c>
    </row>
    <row r="32" spans="2:20" s="118" customFormat="1" ht="13.5" customHeight="1" x14ac:dyDescent="0.2">
      <c r="B32" s="160"/>
      <c r="C32" s="154"/>
      <c r="D32" s="154"/>
      <c r="E32" s="159"/>
      <c r="F32" s="153"/>
      <c r="G32" s="154"/>
      <c r="H32" s="74"/>
      <c r="I32" s="75"/>
      <c r="J32" s="81"/>
      <c r="K32" s="74">
        <f t="shared" si="0"/>
        <v>0</v>
      </c>
      <c r="L32" s="94"/>
      <c r="M32" s="120"/>
      <c r="N32" s="120"/>
      <c r="P32" s="120"/>
      <c r="R32" s="118" t="b">
        <f t="shared" ref="R32" si="7">IF(L32="In-Kind", K32)</f>
        <v>0</v>
      </c>
      <c r="T32" s="118" t="s">
        <v>28</v>
      </c>
    </row>
    <row r="33" spans="2:20" s="118" customFormat="1" ht="13.5" customHeight="1" x14ac:dyDescent="0.2">
      <c r="B33" s="160"/>
      <c r="C33" s="154"/>
      <c r="D33" s="154"/>
      <c r="E33" s="159"/>
      <c r="F33" s="153"/>
      <c r="G33" s="159"/>
      <c r="H33" s="74"/>
      <c r="I33" s="75"/>
      <c r="J33" s="81"/>
      <c r="K33" s="74">
        <f t="shared" si="0"/>
        <v>0</v>
      </c>
      <c r="L33" s="94"/>
      <c r="M33" s="120"/>
      <c r="N33" s="120"/>
      <c r="P33" s="120"/>
      <c r="R33" s="118" t="b">
        <f t="shared" si="3"/>
        <v>0</v>
      </c>
      <c r="T33" s="118" t="s">
        <v>29</v>
      </c>
    </row>
    <row r="34" spans="2:20" s="118" customFormat="1" ht="13.5" customHeight="1" x14ac:dyDescent="0.2">
      <c r="B34" s="160"/>
      <c r="C34" s="154"/>
      <c r="D34" s="154"/>
      <c r="E34" s="159"/>
      <c r="F34" s="153"/>
      <c r="G34" s="154"/>
      <c r="H34" s="74"/>
      <c r="I34" s="75"/>
      <c r="J34" s="81"/>
      <c r="K34" s="74">
        <f t="shared" si="0"/>
        <v>0</v>
      </c>
      <c r="L34" s="94"/>
      <c r="M34" s="120"/>
      <c r="N34" s="120"/>
      <c r="P34" s="120"/>
      <c r="R34" s="118" t="b">
        <f t="shared" si="1"/>
        <v>0</v>
      </c>
      <c r="T34" s="118" t="s">
        <v>29</v>
      </c>
    </row>
    <row r="35" spans="2:20" s="118" customFormat="1" ht="13.5" customHeight="1" x14ac:dyDescent="0.2">
      <c r="B35" s="160"/>
      <c r="C35" s="154"/>
      <c r="D35" s="154"/>
      <c r="E35" s="159"/>
      <c r="F35" s="153"/>
      <c r="G35" s="154"/>
      <c r="H35" s="74"/>
      <c r="I35" s="75"/>
      <c r="J35" s="81"/>
      <c r="K35" s="74">
        <f t="shared" si="0"/>
        <v>0</v>
      </c>
      <c r="L35" s="94"/>
      <c r="M35" s="120"/>
      <c r="N35" s="120"/>
      <c r="P35" s="120"/>
      <c r="R35" s="118" t="b">
        <f t="shared" ref="R35" si="8">IF(L35="In-Kind", K35)</f>
        <v>0</v>
      </c>
      <c r="T35" s="118" t="s">
        <v>29</v>
      </c>
    </row>
    <row r="36" spans="2:20" s="118" customFormat="1" ht="13.5" customHeight="1" x14ac:dyDescent="0.2">
      <c r="B36" s="160"/>
      <c r="C36" s="154"/>
      <c r="D36" s="154"/>
      <c r="E36" s="159"/>
      <c r="F36" s="153"/>
      <c r="G36" s="154"/>
      <c r="H36" s="74"/>
      <c r="I36" s="75"/>
      <c r="J36" s="81"/>
      <c r="K36" s="74">
        <f t="shared" si="0"/>
        <v>0</v>
      </c>
      <c r="L36" s="94"/>
      <c r="M36" s="120"/>
      <c r="N36" s="120"/>
      <c r="P36" s="120"/>
      <c r="R36" s="118" t="b">
        <f t="shared" ref="R36:R40" si="9">IF(L36="In-Kind", K36)</f>
        <v>0</v>
      </c>
      <c r="T36" s="118" t="s">
        <v>29</v>
      </c>
    </row>
    <row r="37" spans="2:20" s="118" customFormat="1" ht="13.5" customHeight="1" x14ac:dyDescent="0.2">
      <c r="B37" s="160"/>
      <c r="C37" s="154"/>
      <c r="D37" s="154"/>
      <c r="E37" s="159"/>
      <c r="F37" s="153"/>
      <c r="G37" s="154"/>
      <c r="H37" s="74"/>
      <c r="I37" s="75"/>
      <c r="J37" s="81"/>
      <c r="K37" s="74">
        <f t="shared" si="0"/>
        <v>0</v>
      </c>
      <c r="L37" s="94"/>
      <c r="M37" s="120"/>
      <c r="N37" s="120"/>
      <c r="P37" s="120"/>
      <c r="R37" s="118" t="b">
        <f t="shared" ref="R37" si="10">IF(L37="In-Kind", K37)</f>
        <v>0</v>
      </c>
      <c r="T37" s="118" t="s">
        <v>29</v>
      </c>
    </row>
    <row r="38" spans="2:20" s="118" customFormat="1" ht="13.5" customHeight="1" x14ac:dyDescent="0.2">
      <c r="B38" s="160"/>
      <c r="C38" s="154"/>
      <c r="D38" s="154"/>
      <c r="E38" s="159"/>
      <c r="F38" s="153"/>
      <c r="G38" s="154"/>
      <c r="H38" s="74"/>
      <c r="I38" s="75"/>
      <c r="J38" s="81"/>
      <c r="K38" s="74">
        <f t="shared" ref="K38" si="11">INT(H38*I38)</f>
        <v>0</v>
      </c>
      <c r="L38" s="94"/>
      <c r="M38" s="120"/>
      <c r="N38" s="120"/>
      <c r="P38" s="120"/>
      <c r="R38" s="118" t="b">
        <f t="shared" si="9"/>
        <v>0</v>
      </c>
    </row>
    <row r="39" spans="2:20" s="118" customFormat="1" ht="13.5" customHeight="1" x14ac:dyDescent="0.2">
      <c r="B39" s="160"/>
      <c r="C39" s="154"/>
      <c r="D39" s="154"/>
      <c r="E39" s="159"/>
      <c r="F39" s="153"/>
      <c r="G39" s="154"/>
      <c r="H39" s="74"/>
      <c r="I39" s="75"/>
      <c r="J39" s="81"/>
      <c r="K39" s="74">
        <f t="shared" ref="K39" si="12">INT(H39*I39)</f>
        <v>0</v>
      </c>
      <c r="L39" s="94"/>
      <c r="M39" s="120"/>
      <c r="N39" s="120"/>
      <c r="P39" s="120"/>
      <c r="R39" s="118" t="b">
        <f t="shared" ref="R39" si="13">IF(L39="In-Kind", K39)</f>
        <v>0</v>
      </c>
    </row>
    <row r="40" spans="2:20" s="118" customFormat="1" ht="13.5" customHeight="1" x14ac:dyDescent="0.2">
      <c r="B40" s="160"/>
      <c r="C40" s="154"/>
      <c r="D40" s="154"/>
      <c r="E40" s="159"/>
      <c r="F40" s="153"/>
      <c r="G40" s="154"/>
      <c r="H40" s="74"/>
      <c r="I40" s="75"/>
      <c r="J40" s="81"/>
      <c r="K40" s="74">
        <f>INT(H40*I40)</f>
        <v>0</v>
      </c>
      <c r="L40" s="94"/>
      <c r="M40" s="120"/>
      <c r="N40" s="120"/>
      <c r="P40" s="120"/>
      <c r="R40" s="118" t="b">
        <f t="shared" si="9"/>
        <v>0</v>
      </c>
      <c r="T40" s="118" t="s">
        <v>29</v>
      </c>
    </row>
    <row r="41" spans="2:20" s="118" customFormat="1" ht="13.5" customHeight="1" x14ac:dyDescent="0.2">
      <c r="B41" s="160"/>
      <c r="C41" s="154"/>
      <c r="D41" s="154"/>
      <c r="E41" s="159"/>
      <c r="F41" s="153"/>
      <c r="G41" s="154"/>
      <c r="H41" s="74"/>
      <c r="I41" s="75"/>
      <c r="J41" s="81"/>
      <c r="K41" s="74">
        <f>INT(H41*I41)</f>
        <v>0</v>
      </c>
      <c r="L41" s="94"/>
      <c r="M41" s="120"/>
      <c r="N41" s="120"/>
      <c r="P41" s="120"/>
      <c r="R41" s="118" t="b">
        <f t="shared" si="1"/>
        <v>0</v>
      </c>
      <c r="T41" s="118" t="s">
        <v>30</v>
      </c>
    </row>
    <row r="42" spans="2:20" s="118" customFormat="1" ht="13.5" customHeight="1" x14ac:dyDescent="0.2">
      <c r="B42" s="160"/>
      <c r="C42" s="154"/>
      <c r="D42" s="154"/>
      <c r="E42" s="159"/>
      <c r="F42" s="153"/>
      <c r="G42" s="154"/>
      <c r="H42" s="74"/>
      <c r="I42" s="75"/>
      <c r="J42" s="81"/>
      <c r="K42" s="74">
        <f t="shared" ref="K42" si="14">INT(H42*I42)</f>
        <v>0</v>
      </c>
      <c r="L42" s="94"/>
      <c r="M42" s="120"/>
      <c r="N42" s="120"/>
      <c r="P42" s="120"/>
      <c r="R42" s="118" t="b">
        <f t="shared" si="1"/>
        <v>0</v>
      </c>
    </row>
    <row r="43" spans="2:20" s="118" customFormat="1" ht="13.5" customHeight="1" x14ac:dyDescent="0.2">
      <c r="B43" s="160"/>
      <c r="C43" s="154"/>
      <c r="D43" s="154"/>
      <c r="E43" s="159"/>
      <c r="F43" s="153"/>
      <c r="G43" s="154"/>
      <c r="H43" s="74"/>
      <c r="I43" s="75"/>
      <c r="J43" s="81"/>
      <c r="K43" s="74">
        <f t="shared" ref="K43" si="15">INT(H43*I43)</f>
        <v>0</v>
      </c>
      <c r="L43" s="94"/>
      <c r="M43" s="120"/>
      <c r="N43" s="120"/>
      <c r="P43" s="120"/>
      <c r="R43" s="118" t="b">
        <f t="shared" si="1"/>
        <v>0</v>
      </c>
    </row>
    <row r="44" spans="2:20" s="118" customFormat="1" ht="13.5" customHeight="1" x14ac:dyDescent="0.2">
      <c r="B44" s="160"/>
      <c r="C44" s="154"/>
      <c r="D44" s="154"/>
      <c r="E44" s="159"/>
      <c r="F44" s="153"/>
      <c r="G44" s="154"/>
      <c r="H44" s="74"/>
      <c r="I44" s="75"/>
      <c r="J44" s="81"/>
      <c r="K44" s="74">
        <f t="shared" ref="K44:K45" si="16">INT(H44*I44)</f>
        <v>0</v>
      </c>
      <c r="L44" s="94"/>
      <c r="M44" s="120"/>
      <c r="N44" s="120"/>
      <c r="P44" s="120"/>
      <c r="R44" s="118" t="b">
        <f t="shared" si="1"/>
        <v>0</v>
      </c>
    </row>
    <row r="45" spans="2:20" s="118" customFormat="1" ht="13.5" customHeight="1" thickBot="1" x14ac:dyDescent="0.25">
      <c r="B45" s="271"/>
      <c r="C45" s="272"/>
      <c r="D45" s="272"/>
      <c r="E45" s="273"/>
      <c r="F45" s="282"/>
      <c r="G45" s="272"/>
      <c r="H45" s="76"/>
      <c r="I45" s="77"/>
      <c r="J45" s="82"/>
      <c r="K45" s="76">
        <f t="shared" si="16"/>
        <v>0</v>
      </c>
      <c r="L45" s="95"/>
      <c r="M45" s="134"/>
      <c r="N45" s="120"/>
      <c r="P45" s="134"/>
      <c r="R45" s="118" t="b">
        <f>IF(L45="In-Kind", K45)</f>
        <v>0</v>
      </c>
    </row>
    <row r="46" spans="2:20" ht="13.5" customHeight="1" thickBot="1" x14ac:dyDescent="0.25">
      <c r="E46" s="268"/>
      <c r="F46" s="268"/>
      <c r="G46" s="268"/>
      <c r="M46" s="49"/>
      <c r="N46" s="49"/>
      <c r="O46" s="3"/>
      <c r="R46" s="2">
        <f>SUM(R20:R45)</f>
        <v>0</v>
      </c>
    </row>
    <row r="47" spans="2:20" ht="45" customHeight="1" x14ac:dyDescent="0.2">
      <c r="B47" s="235" t="s">
        <v>26</v>
      </c>
      <c r="C47" s="236"/>
      <c r="D47" s="236"/>
      <c r="E47" s="217" t="s">
        <v>27</v>
      </c>
      <c r="F47" s="218"/>
      <c r="G47" s="14" t="s">
        <v>76</v>
      </c>
      <c r="H47" s="14" t="s">
        <v>78</v>
      </c>
      <c r="I47" s="14" t="s">
        <v>82</v>
      </c>
      <c r="J47" s="14" t="s">
        <v>75</v>
      </c>
      <c r="K47" s="15" t="s">
        <v>1</v>
      </c>
      <c r="L47" s="11" t="s">
        <v>89</v>
      </c>
      <c r="M47" s="49"/>
      <c r="N47" s="3"/>
      <c r="P47" s="49"/>
    </row>
    <row r="48" spans="2:20" s="118" customFormat="1" ht="13.5" customHeight="1" x14ac:dyDescent="0.2">
      <c r="B48" s="157"/>
      <c r="C48" s="158"/>
      <c r="D48" s="158"/>
      <c r="E48" s="153"/>
      <c r="F48" s="159"/>
      <c r="G48" s="74"/>
      <c r="H48" s="78"/>
      <c r="I48" s="78"/>
      <c r="J48" s="81"/>
      <c r="K48" s="74">
        <f t="shared" ref="K48:K66" si="17">SUM(G48*H48*I48)</f>
        <v>0</v>
      </c>
      <c r="L48" s="96"/>
      <c r="R48" s="118" t="b">
        <f t="shared" ref="R48:R72" si="18">IF(L48="In-Kind", K48)</f>
        <v>0</v>
      </c>
    </row>
    <row r="49" spans="2:18" s="118" customFormat="1" ht="13.5" customHeight="1" x14ac:dyDescent="0.2">
      <c r="B49" s="157"/>
      <c r="C49" s="158"/>
      <c r="D49" s="158"/>
      <c r="E49" s="153"/>
      <c r="F49" s="159"/>
      <c r="G49" s="74"/>
      <c r="H49" s="78"/>
      <c r="I49" s="78"/>
      <c r="J49" s="81"/>
      <c r="K49" s="74">
        <f t="shared" si="17"/>
        <v>0</v>
      </c>
      <c r="L49" s="96"/>
      <c r="R49" s="118" t="b">
        <f t="shared" si="18"/>
        <v>0</v>
      </c>
    </row>
    <row r="50" spans="2:18" s="118" customFormat="1" ht="13.5" customHeight="1" x14ac:dyDescent="0.2">
      <c r="B50" s="157"/>
      <c r="C50" s="158"/>
      <c r="D50" s="158"/>
      <c r="E50" s="153"/>
      <c r="F50" s="159"/>
      <c r="G50" s="74"/>
      <c r="H50" s="78"/>
      <c r="I50" s="78"/>
      <c r="J50" s="81"/>
      <c r="K50" s="74">
        <f t="shared" si="17"/>
        <v>0</v>
      </c>
      <c r="L50" s="96"/>
      <c r="R50" s="118" t="b">
        <f t="shared" ref="R50:R54" si="19">IF(L50="In-Kind", K50)</f>
        <v>0</v>
      </c>
    </row>
    <row r="51" spans="2:18" s="118" customFormat="1" ht="13.5" customHeight="1" x14ac:dyDescent="0.2">
      <c r="B51" s="157"/>
      <c r="C51" s="158"/>
      <c r="D51" s="158"/>
      <c r="E51" s="153"/>
      <c r="F51" s="159"/>
      <c r="G51" s="74"/>
      <c r="H51" s="78"/>
      <c r="I51" s="78"/>
      <c r="J51" s="81"/>
      <c r="K51" s="74">
        <f t="shared" ref="K51:K52" si="20">SUM(G51*H51*I51)</f>
        <v>0</v>
      </c>
      <c r="L51" s="96"/>
      <c r="R51" s="118" t="b">
        <f t="shared" si="19"/>
        <v>0</v>
      </c>
    </row>
    <row r="52" spans="2:18" s="118" customFormat="1" ht="13.5" customHeight="1" x14ac:dyDescent="0.2">
      <c r="B52" s="157"/>
      <c r="C52" s="158"/>
      <c r="D52" s="158"/>
      <c r="E52" s="153"/>
      <c r="F52" s="159"/>
      <c r="G52" s="74"/>
      <c r="H52" s="78"/>
      <c r="I52" s="78"/>
      <c r="J52" s="81"/>
      <c r="K52" s="74">
        <f t="shared" si="20"/>
        <v>0</v>
      </c>
      <c r="L52" s="96"/>
      <c r="R52" s="118" t="b">
        <f t="shared" si="19"/>
        <v>0</v>
      </c>
    </row>
    <row r="53" spans="2:18" s="118" customFormat="1" ht="13.5" customHeight="1" x14ac:dyDescent="0.2">
      <c r="B53" s="157"/>
      <c r="C53" s="158"/>
      <c r="D53" s="158"/>
      <c r="E53" s="153"/>
      <c r="F53" s="159"/>
      <c r="G53" s="74"/>
      <c r="H53" s="78"/>
      <c r="I53" s="78"/>
      <c r="J53" s="81"/>
      <c r="K53" s="74">
        <f t="shared" ref="K53" si="21">SUM(G53*H53*I53)</f>
        <v>0</v>
      </c>
      <c r="L53" s="96"/>
      <c r="R53" s="118" t="b">
        <f t="shared" si="19"/>
        <v>0</v>
      </c>
    </row>
    <row r="54" spans="2:18" s="118" customFormat="1" ht="13.5" customHeight="1" x14ac:dyDescent="0.2">
      <c r="B54" s="157"/>
      <c r="C54" s="158"/>
      <c r="D54" s="158"/>
      <c r="E54" s="153"/>
      <c r="F54" s="159"/>
      <c r="G54" s="74"/>
      <c r="H54" s="78"/>
      <c r="I54" s="78"/>
      <c r="J54" s="81"/>
      <c r="K54" s="74">
        <f t="shared" si="17"/>
        <v>0</v>
      </c>
      <c r="L54" s="96"/>
      <c r="R54" s="118" t="b">
        <f t="shared" si="19"/>
        <v>0</v>
      </c>
    </row>
    <row r="55" spans="2:18" s="118" customFormat="1" ht="13.5" customHeight="1" x14ac:dyDescent="0.2">
      <c r="B55" s="157"/>
      <c r="C55" s="158"/>
      <c r="D55" s="158"/>
      <c r="E55" s="153"/>
      <c r="F55" s="159"/>
      <c r="G55" s="74"/>
      <c r="H55" s="78"/>
      <c r="I55" s="78"/>
      <c r="J55" s="81"/>
      <c r="K55" s="74">
        <f t="shared" si="17"/>
        <v>0</v>
      </c>
      <c r="L55" s="96"/>
      <c r="R55" s="118" t="b">
        <f t="shared" ref="R55" si="22">IF(L55="In-Kind", K55)</f>
        <v>0</v>
      </c>
    </row>
    <row r="56" spans="2:18" s="118" customFormat="1" ht="13.5" customHeight="1" x14ac:dyDescent="0.2">
      <c r="B56" s="157"/>
      <c r="C56" s="158"/>
      <c r="D56" s="158"/>
      <c r="E56" s="153"/>
      <c r="F56" s="159"/>
      <c r="G56" s="74"/>
      <c r="H56" s="78"/>
      <c r="I56" s="78"/>
      <c r="J56" s="81"/>
      <c r="K56" s="74">
        <f t="shared" ref="K56" si="23">SUM(G56*H56*I56)</f>
        <v>0</v>
      </c>
      <c r="L56" s="96"/>
      <c r="R56" s="118" t="b">
        <f t="shared" ref="R56" si="24">IF(L56="In-Kind", K56)</f>
        <v>0</v>
      </c>
    </row>
    <row r="57" spans="2:18" s="118" customFormat="1" ht="13.5" customHeight="1" x14ac:dyDescent="0.2">
      <c r="B57" s="157"/>
      <c r="C57" s="158"/>
      <c r="D57" s="158"/>
      <c r="E57" s="153"/>
      <c r="F57" s="159"/>
      <c r="G57" s="74"/>
      <c r="H57" s="78"/>
      <c r="I57" s="78"/>
      <c r="J57" s="81"/>
      <c r="K57" s="74">
        <f t="shared" ref="K57:K60" si="25">SUM(G57*H57*I57)</f>
        <v>0</v>
      </c>
      <c r="L57" s="96"/>
      <c r="R57" s="118" t="b">
        <f t="shared" ref="R57:R60" si="26">IF(L57="In-Kind", K57)</f>
        <v>0</v>
      </c>
    </row>
    <row r="58" spans="2:18" s="118" customFormat="1" ht="13.5" customHeight="1" x14ac:dyDescent="0.2">
      <c r="B58" s="157"/>
      <c r="C58" s="158"/>
      <c r="D58" s="158"/>
      <c r="E58" s="153"/>
      <c r="F58" s="159"/>
      <c r="G58" s="74"/>
      <c r="H58" s="78"/>
      <c r="I58" s="78"/>
      <c r="J58" s="81"/>
      <c r="K58" s="74">
        <f t="shared" si="25"/>
        <v>0</v>
      </c>
      <c r="L58" s="96"/>
      <c r="R58" s="118" t="b">
        <f t="shared" si="26"/>
        <v>0</v>
      </c>
    </row>
    <row r="59" spans="2:18" s="118" customFormat="1" ht="13.5" customHeight="1" x14ac:dyDescent="0.2">
      <c r="B59" s="157"/>
      <c r="C59" s="158"/>
      <c r="D59" s="158"/>
      <c r="E59" s="153"/>
      <c r="F59" s="159"/>
      <c r="G59" s="74"/>
      <c r="H59" s="78"/>
      <c r="I59" s="78"/>
      <c r="J59" s="81"/>
      <c r="K59" s="74">
        <f t="shared" si="25"/>
        <v>0</v>
      </c>
      <c r="L59" s="96"/>
      <c r="R59" s="118" t="b">
        <f t="shared" si="26"/>
        <v>0</v>
      </c>
    </row>
    <row r="60" spans="2:18" s="118" customFormat="1" ht="13.5" customHeight="1" x14ac:dyDescent="0.2">
      <c r="B60" s="157"/>
      <c r="C60" s="158"/>
      <c r="D60" s="158"/>
      <c r="E60" s="153"/>
      <c r="F60" s="159"/>
      <c r="G60" s="74"/>
      <c r="H60" s="78"/>
      <c r="I60" s="78"/>
      <c r="J60" s="81"/>
      <c r="K60" s="74">
        <f t="shared" si="25"/>
        <v>0</v>
      </c>
      <c r="L60" s="96"/>
      <c r="R60" s="118" t="b">
        <f t="shared" si="26"/>
        <v>0</v>
      </c>
    </row>
    <row r="61" spans="2:18" s="118" customFormat="1" ht="13.5" customHeight="1" x14ac:dyDescent="0.2">
      <c r="B61" s="157"/>
      <c r="C61" s="158"/>
      <c r="D61" s="158"/>
      <c r="E61" s="153"/>
      <c r="F61" s="159"/>
      <c r="G61" s="74"/>
      <c r="H61" s="78"/>
      <c r="I61" s="78"/>
      <c r="J61" s="81"/>
      <c r="K61" s="74">
        <f t="shared" ref="K61" si="27">SUM(G61*H61*I61)</f>
        <v>0</v>
      </c>
      <c r="L61" s="96"/>
      <c r="R61" s="118" t="b">
        <f t="shared" ref="R61" si="28">IF(L61="In-Kind", K61)</f>
        <v>0</v>
      </c>
    </row>
    <row r="62" spans="2:18" s="118" customFormat="1" ht="13.5" customHeight="1" x14ac:dyDescent="0.2">
      <c r="B62" s="157"/>
      <c r="C62" s="158"/>
      <c r="D62" s="158"/>
      <c r="E62" s="153"/>
      <c r="F62" s="159"/>
      <c r="G62" s="74"/>
      <c r="H62" s="78"/>
      <c r="I62" s="78"/>
      <c r="J62" s="81"/>
      <c r="K62" s="74">
        <f t="shared" si="17"/>
        <v>0</v>
      </c>
      <c r="L62" s="96"/>
      <c r="R62" s="118" t="b">
        <f t="shared" ref="R62:R65" si="29">IF(L62="In-Kind", K62)</f>
        <v>0</v>
      </c>
    </row>
    <row r="63" spans="2:18" s="118" customFormat="1" ht="13.5" customHeight="1" x14ac:dyDescent="0.2">
      <c r="B63" s="157"/>
      <c r="C63" s="158"/>
      <c r="D63" s="158"/>
      <c r="E63" s="153"/>
      <c r="F63" s="159"/>
      <c r="G63" s="74"/>
      <c r="H63" s="78"/>
      <c r="I63" s="78"/>
      <c r="J63" s="81"/>
      <c r="K63" s="74">
        <f t="shared" si="17"/>
        <v>0</v>
      </c>
      <c r="L63" s="96"/>
      <c r="R63" s="118" t="b">
        <f t="shared" ref="R63:R64" si="30">IF(L63="In-Kind", K63)</f>
        <v>0</v>
      </c>
    </row>
    <row r="64" spans="2:18" s="118" customFormat="1" ht="13.5" customHeight="1" x14ac:dyDescent="0.2">
      <c r="B64" s="157"/>
      <c r="C64" s="158"/>
      <c r="D64" s="158"/>
      <c r="E64" s="153"/>
      <c r="F64" s="159"/>
      <c r="G64" s="74"/>
      <c r="H64" s="78"/>
      <c r="I64" s="78"/>
      <c r="J64" s="81"/>
      <c r="K64" s="74">
        <f t="shared" si="17"/>
        <v>0</v>
      </c>
      <c r="L64" s="96"/>
      <c r="R64" s="118" t="b">
        <f t="shared" si="30"/>
        <v>0</v>
      </c>
    </row>
    <row r="65" spans="1:18" s="118" customFormat="1" ht="13.5" customHeight="1" x14ac:dyDescent="0.2">
      <c r="B65" s="157"/>
      <c r="C65" s="158"/>
      <c r="D65" s="158"/>
      <c r="E65" s="153"/>
      <c r="F65" s="159"/>
      <c r="G65" s="74"/>
      <c r="H65" s="78"/>
      <c r="I65" s="78"/>
      <c r="J65" s="81"/>
      <c r="K65" s="74">
        <f t="shared" si="17"/>
        <v>0</v>
      </c>
      <c r="L65" s="96"/>
      <c r="R65" s="118" t="b">
        <f t="shared" si="29"/>
        <v>0</v>
      </c>
    </row>
    <row r="66" spans="1:18" s="118" customFormat="1" ht="13.5" customHeight="1" x14ac:dyDescent="0.2">
      <c r="B66" s="157"/>
      <c r="C66" s="158"/>
      <c r="D66" s="158"/>
      <c r="E66" s="153"/>
      <c r="F66" s="159"/>
      <c r="G66" s="74"/>
      <c r="H66" s="78"/>
      <c r="I66" s="78"/>
      <c r="J66" s="81"/>
      <c r="K66" s="74">
        <f t="shared" si="17"/>
        <v>0</v>
      </c>
      <c r="L66" s="96"/>
      <c r="R66" s="118" t="b">
        <f t="shared" ref="R66" si="31">IF(L66="In-Kind", K66)</f>
        <v>0</v>
      </c>
    </row>
    <row r="67" spans="1:18" s="118" customFormat="1" ht="13.5" customHeight="1" x14ac:dyDescent="0.2">
      <c r="B67" s="157"/>
      <c r="C67" s="158"/>
      <c r="D67" s="158"/>
      <c r="E67" s="153"/>
      <c r="F67" s="159"/>
      <c r="G67" s="74"/>
      <c r="H67" s="78"/>
      <c r="I67" s="78"/>
      <c r="J67" s="81"/>
      <c r="K67" s="74">
        <f t="shared" ref="K67:K72" si="32">SUM(G67*H67*I67)</f>
        <v>0</v>
      </c>
      <c r="L67" s="96"/>
      <c r="R67" s="118" t="b">
        <f t="shared" si="18"/>
        <v>0</v>
      </c>
    </row>
    <row r="68" spans="1:18" s="118" customFormat="1" ht="13.5" customHeight="1" x14ac:dyDescent="0.2">
      <c r="B68" s="157"/>
      <c r="C68" s="158"/>
      <c r="D68" s="158"/>
      <c r="E68" s="153"/>
      <c r="F68" s="159"/>
      <c r="G68" s="74"/>
      <c r="H68" s="78"/>
      <c r="I68" s="78"/>
      <c r="J68" s="81"/>
      <c r="K68" s="74">
        <f t="shared" si="32"/>
        <v>0</v>
      </c>
      <c r="L68" s="96"/>
      <c r="R68" s="118" t="b">
        <f t="shared" si="18"/>
        <v>0</v>
      </c>
    </row>
    <row r="69" spans="1:18" s="118" customFormat="1" ht="13.5" customHeight="1" x14ac:dyDescent="0.2">
      <c r="B69" s="157"/>
      <c r="C69" s="158"/>
      <c r="D69" s="158"/>
      <c r="E69" s="153"/>
      <c r="F69" s="159"/>
      <c r="G69" s="74"/>
      <c r="H69" s="78"/>
      <c r="I69" s="78"/>
      <c r="J69" s="81"/>
      <c r="K69" s="74">
        <f t="shared" si="32"/>
        <v>0</v>
      </c>
      <c r="L69" s="96"/>
      <c r="R69" s="118" t="b">
        <f t="shared" si="18"/>
        <v>0</v>
      </c>
    </row>
    <row r="70" spans="1:18" s="118" customFormat="1" ht="13.5" customHeight="1" x14ac:dyDescent="0.2">
      <c r="B70" s="157"/>
      <c r="C70" s="158"/>
      <c r="D70" s="158"/>
      <c r="E70" s="153"/>
      <c r="F70" s="159"/>
      <c r="G70" s="74"/>
      <c r="H70" s="78"/>
      <c r="I70" s="78"/>
      <c r="J70" s="81"/>
      <c r="K70" s="74">
        <f t="shared" si="32"/>
        <v>0</v>
      </c>
      <c r="L70" s="96"/>
      <c r="R70" s="118" t="b">
        <f t="shared" si="18"/>
        <v>0</v>
      </c>
    </row>
    <row r="71" spans="1:18" s="118" customFormat="1" ht="13.5" customHeight="1" x14ac:dyDescent="0.2">
      <c r="B71" s="157"/>
      <c r="C71" s="158"/>
      <c r="D71" s="158"/>
      <c r="E71" s="153"/>
      <c r="F71" s="159"/>
      <c r="G71" s="74"/>
      <c r="H71" s="78"/>
      <c r="I71" s="78"/>
      <c r="J71" s="81"/>
      <c r="K71" s="74">
        <f t="shared" si="32"/>
        <v>0</v>
      </c>
      <c r="L71" s="96"/>
      <c r="R71" s="118" t="b">
        <f t="shared" si="18"/>
        <v>0</v>
      </c>
    </row>
    <row r="72" spans="1:18" s="118" customFormat="1" ht="13.5" customHeight="1" thickBot="1" x14ac:dyDescent="0.25">
      <c r="B72" s="310"/>
      <c r="C72" s="311"/>
      <c r="D72" s="311"/>
      <c r="E72" s="282"/>
      <c r="F72" s="273"/>
      <c r="G72" s="76"/>
      <c r="H72" s="79"/>
      <c r="I72" s="114"/>
      <c r="J72" s="115"/>
      <c r="K72" s="122">
        <f t="shared" si="32"/>
        <v>0</v>
      </c>
      <c r="L72" s="97"/>
      <c r="R72" s="118" t="b">
        <f t="shared" si="18"/>
        <v>0</v>
      </c>
    </row>
    <row r="73" spans="1:18" ht="13.5" thickBot="1" x14ac:dyDescent="0.25">
      <c r="F73" s="16"/>
      <c r="G73" s="16"/>
      <c r="H73" s="17"/>
      <c r="I73" s="303" t="s">
        <v>52</v>
      </c>
      <c r="J73" s="304"/>
      <c r="K73" s="22">
        <f>SUM(K20:K72)</f>
        <v>0</v>
      </c>
      <c r="O73" s="3"/>
      <c r="R73" s="2">
        <f>SUM(R48:R72)</f>
        <v>0</v>
      </c>
    </row>
    <row r="74" spans="1:18" ht="12" customHeight="1" thickBot="1" x14ac:dyDescent="0.25">
      <c r="A74" s="23"/>
      <c r="B74" s="50"/>
      <c r="C74" s="50"/>
      <c r="D74" s="50"/>
      <c r="E74" s="23"/>
      <c r="F74" s="23"/>
      <c r="G74" s="23"/>
      <c r="H74" s="51"/>
      <c r="I74" s="23"/>
      <c r="M74" s="3"/>
      <c r="N74" s="3"/>
      <c r="O74" s="3"/>
      <c r="P74" s="3"/>
    </row>
    <row r="75" spans="1:18" ht="25.5" customHeight="1" x14ac:dyDescent="0.2">
      <c r="B75" s="194" t="s">
        <v>109</v>
      </c>
      <c r="C75" s="195"/>
      <c r="D75" s="195"/>
      <c r="E75" s="195"/>
      <c r="F75" s="195"/>
      <c r="G75" s="195"/>
      <c r="H75" s="195"/>
      <c r="I75" s="195"/>
      <c r="J75" s="195"/>
      <c r="K75" s="196"/>
      <c r="O75" s="3"/>
      <c r="P75" s="3"/>
    </row>
    <row r="76" spans="1:18" ht="18" customHeight="1" thickBot="1" x14ac:dyDescent="0.25">
      <c r="B76" s="200"/>
      <c r="C76" s="201"/>
      <c r="D76" s="201"/>
      <c r="E76" s="201"/>
      <c r="F76" s="201"/>
      <c r="G76" s="201"/>
      <c r="H76" s="201"/>
      <c r="I76" s="201"/>
      <c r="J76" s="201"/>
      <c r="K76" s="202"/>
      <c r="L76" s="3"/>
      <c r="O76" s="3"/>
      <c r="P76" s="3"/>
    </row>
    <row r="77" spans="1:18" ht="12" customHeight="1" thickBot="1" x14ac:dyDescent="0.25">
      <c r="F77" s="268"/>
      <c r="G77" s="268"/>
      <c r="H77" s="268"/>
      <c r="L77" s="3"/>
      <c r="O77" s="3"/>
      <c r="P77" s="3"/>
    </row>
    <row r="78" spans="1:18" ht="13.5" thickBot="1" x14ac:dyDescent="0.25">
      <c r="B78" s="309"/>
      <c r="C78" s="309"/>
      <c r="D78" s="309"/>
      <c r="E78" s="309"/>
      <c r="F78" s="107" t="s">
        <v>54</v>
      </c>
      <c r="G78" s="73" t="s">
        <v>55</v>
      </c>
      <c r="H78" s="73" t="s">
        <v>56</v>
      </c>
      <c r="I78" s="135" t="s">
        <v>88</v>
      </c>
      <c r="K78" s="3"/>
    </row>
    <row r="79" spans="1:18" ht="12" customHeight="1" thickBot="1" x14ac:dyDescent="0.25">
      <c r="B79" s="283" t="s">
        <v>108</v>
      </c>
      <c r="C79" s="284"/>
      <c r="D79" s="284"/>
      <c r="E79" s="285"/>
      <c r="F79" s="80"/>
      <c r="G79" s="136"/>
      <c r="H79" s="137">
        <f>F79*G79</f>
        <v>0</v>
      </c>
      <c r="I79" s="98" t="s">
        <v>91</v>
      </c>
      <c r="K79" s="3"/>
      <c r="L79" s="3"/>
      <c r="R79" s="2">
        <f>IF(I79="In-Kind", H79)</f>
        <v>0</v>
      </c>
    </row>
    <row r="80" spans="1:18" ht="12" customHeight="1" thickBot="1" x14ac:dyDescent="0.25">
      <c r="F80" s="173" t="s">
        <v>57</v>
      </c>
      <c r="G80" s="286"/>
      <c r="H80" s="19">
        <f>H79</f>
        <v>0</v>
      </c>
      <c r="I80" s="23"/>
      <c r="M80" s="3"/>
      <c r="N80" s="3"/>
      <c r="O80" s="3"/>
      <c r="P80" s="3"/>
    </row>
    <row r="81" spans="1:22" ht="12" customHeight="1" thickBot="1" x14ac:dyDescent="0.25">
      <c r="A81" s="23"/>
      <c r="B81" s="50"/>
      <c r="C81" s="50"/>
      <c r="D81" s="50"/>
      <c r="E81" s="23"/>
      <c r="F81" s="23"/>
      <c r="G81" s="23"/>
      <c r="H81" s="51"/>
      <c r="I81" s="23"/>
      <c r="M81" s="3"/>
      <c r="N81" s="3"/>
      <c r="O81" s="3"/>
      <c r="P81" s="3"/>
    </row>
    <row r="82" spans="1:22" ht="24.75" customHeight="1" x14ac:dyDescent="0.2">
      <c r="B82" s="194" t="s">
        <v>60</v>
      </c>
      <c r="C82" s="195"/>
      <c r="D82" s="195"/>
      <c r="E82" s="195"/>
      <c r="F82" s="195"/>
      <c r="G82" s="195"/>
      <c r="H82" s="195"/>
      <c r="I82" s="195"/>
      <c r="J82" s="195"/>
      <c r="K82" s="196"/>
      <c r="L82" s="23"/>
      <c r="O82" s="3"/>
      <c r="P82" s="3"/>
    </row>
    <row r="83" spans="1:22" ht="32.25" customHeight="1" thickBot="1" x14ac:dyDescent="0.25">
      <c r="B83" s="200"/>
      <c r="C83" s="201"/>
      <c r="D83" s="201"/>
      <c r="E83" s="201"/>
      <c r="F83" s="201"/>
      <c r="G83" s="201"/>
      <c r="H83" s="201"/>
      <c r="I83" s="201"/>
      <c r="J83" s="201"/>
      <c r="K83" s="202"/>
      <c r="L83" s="3"/>
      <c r="O83" s="3"/>
      <c r="P83" s="3"/>
    </row>
    <row r="84" spans="1:22" ht="12" customHeight="1" thickBot="1" x14ac:dyDescent="0.25">
      <c r="F84" s="268"/>
      <c r="G84" s="268"/>
      <c r="H84" s="268"/>
      <c r="O84" s="3"/>
      <c r="P84" s="3"/>
    </row>
    <row r="85" spans="1:22" ht="50.25" customHeight="1" x14ac:dyDescent="0.2">
      <c r="B85" s="235" t="s">
        <v>26</v>
      </c>
      <c r="C85" s="218"/>
      <c r="D85" s="217" t="s">
        <v>27</v>
      </c>
      <c r="E85" s="236"/>
      <c r="F85" s="14" t="s">
        <v>80</v>
      </c>
      <c r="G85" s="14" t="s">
        <v>79</v>
      </c>
      <c r="H85" s="312" t="s">
        <v>81</v>
      </c>
      <c r="I85" s="313"/>
      <c r="J85" s="14" t="s">
        <v>74</v>
      </c>
      <c r="K85" s="15" t="s">
        <v>1</v>
      </c>
      <c r="L85" s="11" t="s">
        <v>89</v>
      </c>
      <c r="O85" s="3"/>
      <c r="P85" s="3"/>
    </row>
    <row r="86" spans="1:22" s="118" customFormat="1" ht="12" customHeight="1" x14ac:dyDescent="0.2">
      <c r="B86" s="151"/>
      <c r="C86" s="152"/>
      <c r="D86" s="153"/>
      <c r="E86" s="154"/>
      <c r="F86" s="74"/>
      <c r="G86" s="81"/>
      <c r="H86" s="155"/>
      <c r="I86" s="156"/>
      <c r="J86" s="75"/>
      <c r="K86" s="74">
        <f t="shared" ref="K86:K106" si="33">F86*H86*J86</f>
        <v>0</v>
      </c>
      <c r="L86" s="94"/>
      <c r="O86" s="120"/>
      <c r="P86" s="120"/>
      <c r="R86" s="118" t="b">
        <f t="shared" ref="R86:R114" si="34">IF(L86="In-Kind", K86)</f>
        <v>0</v>
      </c>
      <c r="V86" s="118" t="s">
        <v>83</v>
      </c>
    </row>
    <row r="87" spans="1:22" s="118" customFormat="1" ht="12" customHeight="1" x14ac:dyDescent="0.2">
      <c r="B87" s="151"/>
      <c r="C87" s="152"/>
      <c r="D87" s="153"/>
      <c r="E87" s="154"/>
      <c r="F87" s="74"/>
      <c r="G87" s="81"/>
      <c r="H87" s="155"/>
      <c r="I87" s="156"/>
      <c r="J87" s="75"/>
      <c r="K87" s="74">
        <f t="shared" si="33"/>
        <v>0</v>
      </c>
      <c r="L87" s="94"/>
      <c r="O87" s="120"/>
      <c r="P87" s="120"/>
      <c r="R87" s="118" t="b">
        <f t="shared" si="34"/>
        <v>0</v>
      </c>
      <c r="V87" s="118" t="s">
        <v>84</v>
      </c>
    </row>
    <row r="88" spans="1:22" s="118" customFormat="1" ht="12" customHeight="1" x14ac:dyDescent="0.2">
      <c r="B88" s="151"/>
      <c r="C88" s="152"/>
      <c r="D88" s="153"/>
      <c r="E88" s="154"/>
      <c r="F88" s="74"/>
      <c r="G88" s="81"/>
      <c r="H88" s="155"/>
      <c r="I88" s="156"/>
      <c r="J88" s="75"/>
      <c r="K88" s="74">
        <f t="shared" ref="K88:K90" si="35">F88*H88*J88</f>
        <v>0</v>
      </c>
      <c r="L88" s="94"/>
      <c r="O88" s="120"/>
      <c r="P88" s="120"/>
      <c r="R88" s="118" t="b">
        <f t="shared" ref="R88:R90" si="36">IF(L88="In-Kind", K88)</f>
        <v>0</v>
      </c>
      <c r="V88" s="118" t="s">
        <v>83</v>
      </c>
    </row>
    <row r="89" spans="1:22" s="118" customFormat="1" ht="12" customHeight="1" x14ac:dyDescent="0.2">
      <c r="B89" s="151"/>
      <c r="C89" s="152"/>
      <c r="D89" s="153"/>
      <c r="E89" s="154"/>
      <c r="F89" s="74"/>
      <c r="G89" s="81"/>
      <c r="H89" s="155"/>
      <c r="I89" s="156"/>
      <c r="J89" s="75"/>
      <c r="K89" s="74">
        <f t="shared" si="35"/>
        <v>0</v>
      </c>
      <c r="L89" s="94"/>
      <c r="O89" s="120"/>
      <c r="P89" s="120"/>
      <c r="R89" s="118" t="b">
        <f t="shared" si="36"/>
        <v>0</v>
      </c>
      <c r="V89" s="118" t="s">
        <v>83</v>
      </c>
    </row>
    <row r="90" spans="1:22" s="118" customFormat="1" ht="12" customHeight="1" x14ac:dyDescent="0.2">
      <c r="B90" s="151"/>
      <c r="C90" s="152"/>
      <c r="D90" s="153"/>
      <c r="E90" s="154"/>
      <c r="F90" s="74"/>
      <c r="G90" s="81"/>
      <c r="H90" s="155"/>
      <c r="I90" s="156"/>
      <c r="J90" s="75"/>
      <c r="K90" s="74">
        <f t="shared" si="35"/>
        <v>0</v>
      </c>
      <c r="L90" s="94"/>
      <c r="O90" s="120"/>
      <c r="P90" s="120"/>
      <c r="R90" s="118" t="b">
        <f t="shared" si="36"/>
        <v>0</v>
      </c>
      <c r="V90" s="118" t="s">
        <v>84</v>
      </c>
    </row>
    <row r="91" spans="1:22" s="118" customFormat="1" ht="12" customHeight="1" x14ac:dyDescent="0.2">
      <c r="B91" s="151"/>
      <c r="C91" s="152"/>
      <c r="D91" s="153"/>
      <c r="E91" s="154"/>
      <c r="F91" s="74"/>
      <c r="G91" s="81"/>
      <c r="H91" s="155"/>
      <c r="I91" s="156"/>
      <c r="J91" s="75"/>
      <c r="K91" s="74">
        <f t="shared" ref="K91:K94" si="37">F91*H91*J91</f>
        <v>0</v>
      </c>
      <c r="L91" s="94"/>
      <c r="O91" s="120"/>
      <c r="P91" s="120"/>
      <c r="R91" s="118" t="b">
        <f t="shared" ref="R91:R94" si="38">IF(L91="In-Kind", K91)</f>
        <v>0</v>
      </c>
      <c r="V91" s="118" t="s">
        <v>84</v>
      </c>
    </row>
    <row r="92" spans="1:22" s="118" customFormat="1" ht="12" customHeight="1" x14ac:dyDescent="0.2">
      <c r="B92" s="151"/>
      <c r="C92" s="152"/>
      <c r="D92" s="153"/>
      <c r="E92" s="154"/>
      <c r="F92" s="74"/>
      <c r="G92" s="81"/>
      <c r="H92" s="155"/>
      <c r="I92" s="156"/>
      <c r="J92" s="75"/>
      <c r="K92" s="74">
        <f t="shared" si="37"/>
        <v>0</v>
      </c>
      <c r="L92" s="94"/>
      <c r="O92" s="120"/>
      <c r="P92" s="120"/>
      <c r="R92" s="118" t="b">
        <f t="shared" si="38"/>
        <v>0</v>
      </c>
      <c r="V92" s="118" t="s">
        <v>84</v>
      </c>
    </row>
    <row r="93" spans="1:22" s="118" customFormat="1" ht="12" customHeight="1" x14ac:dyDescent="0.2">
      <c r="B93" s="151"/>
      <c r="C93" s="152"/>
      <c r="D93" s="153"/>
      <c r="E93" s="154"/>
      <c r="F93" s="74"/>
      <c r="G93" s="81"/>
      <c r="H93" s="155"/>
      <c r="I93" s="156"/>
      <c r="J93" s="75"/>
      <c r="K93" s="74">
        <f t="shared" ref="K93" si="39">F93*H93*J93</f>
        <v>0</v>
      </c>
      <c r="L93" s="94"/>
      <c r="O93" s="120"/>
      <c r="P93" s="120"/>
      <c r="R93" s="118" t="b">
        <f t="shared" ref="R93" si="40">IF(L93="In-Kind", K93)</f>
        <v>0</v>
      </c>
      <c r="V93" s="118" t="s">
        <v>84</v>
      </c>
    </row>
    <row r="94" spans="1:22" s="118" customFormat="1" ht="12" customHeight="1" x14ac:dyDescent="0.2">
      <c r="B94" s="151"/>
      <c r="C94" s="152"/>
      <c r="D94" s="153"/>
      <c r="E94" s="154"/>
      <c r="F94" s="74"/>
      <c r="G94" s="81"/>
      <c r="H94" s="155"/>
      <c r="I94" s="156"/>
      <c r="J94" s="75"/>
      <c r="K94" s="74">
        <f t="shared" si="37"/>
        <v>0</v>
      </c>
      <c r="L94" s="94"/>
      <c r="O94" s="120"/>
      <c r="P94" s="120"/>
      <c r="R94" s="118" t="b">
        <f t="shared" si="38"/>
        <v>0</v>
      </c>
      <c r="V94" s="118" t="s">
        <v>84</v>
      </c>
    </row>
    <row r="95" spans="1:22" s="118" customFormat="1" ht="12" customHeight="1" x14ac:dyDescent="0.2">
      <c r="B95" s="151"/>
      <c r="C95" s="152"/>
      <c r="D95" s="153"/>
      <c r="E95" s="154"/>
      <c r="F95" s="74"/>
      <c r="G95" s="81"/>
      <c r="H95" s="155"/>
      <c r="I95" s="156"/>
      <c r="J95" s="75"/>
      <c r="K95" s="74">
        <f t="shared" ref="K95:K98" si="41">F95*H95*J95</f>
        <v>0</v>
      </c>
      <c r="L95" s="94"/>
      <c r="O95" s="120"/>
      <c r="P95" s="120"/>
      <c r="R95" s="118" t="b">
        <f t="shared" ref="R95:R98" si="42">IF(L95="In-Kind", K95)</f>
        <v>0</v>
      </c>
      <c r="V95" s="118" t="s">
        <v>84</v>
      </c>
    </row>
    <row r="96" spans="1:22" s="118" customFormat="1" ht="12" customHeight="1" x14ac:dyDescent="0.2">
      <c r="B96" s="151"/>
      <c r="C96" s="152"/>
      <c r="D96" s="153"/>
      <c r="E96" s="154"/>
      <c r="F96" s="74"/>
      <c r="G96" s="81"/>
      <c r="H96" s="155"/>
      <c r="I96" s="156"/>
      <c r="J96" s="75"/>
      <c r="K96" s="74">
        <f t="shared" ref="K96:K97" si="43">F96*H96*J96</f>
        <v>0</v>
      </c>
      <c r="L96" s="94"/>
      <c r="O96" s="120"/>
      <c r="P96" s="120"/>
      <c r="R96" s="118" t="b">
        <f t="shared" ref="R96:R97" si="44">IF(L96="In-Kind", K96)</f>
        <v>0</v>
      </c>
      <c r="V96" s="118" t="s">
        <v>84</v>
      </c>
    </row>
    <row r="97" spans="2:22" s="118" customFormat="1" ht="12" customHeight="1" x14ac:dyDescent="0.2">
      <c r="B97" s="151"/>
      <c r="C97" s="152"/>
      <c r="D97" s="153"/>
      <c r="E97" s="154"/>
      <c r="F97" s="74"/>
      <c r="G97" s="81"/>
      <c r="H97" s="155"/>
      <c r="I97" s="156"/>
      <c r="J97" s="75"/>
      <c r="K97" s="74">
        <f t="shared" si="43"/>
        <v>0</v>
      </c>
      <c r="L97" s="94"/>
      <c r="O97" s="120"/>
      <c r="P97" s="120"/>
      <c r="R97" s="118" t="b">
        <f t="shared" si="44"/>
        <v>0</v>
      </c>
      <c r="V97" s="118" t="s">
        <v>84</v>
      </c>
    </row>
    <row r="98" spans="2:22" s="118" customFormat="1" ht="12" customHeight="1" x14ac:dyDescent="0.2">
      <c r="B98" s="151"/>
      <c r="C98" s="152"/>
      <c r="D98" s="153"/>
      <c r="E98" s="154"/>
      <c r="F98" s="74"/>
      <c r="G98" s="81"/>
      <c r="H98" s="155"/>
      <c r="I98" s="156"/>
      <c r="J98" s="75"/>
      <c r="K98" s="74">
        <f t="shared" si="41"/>
        <v>0</v>
      </c>
      <c r="L98" s="94"/>
      <c r="O98" s="120"/>
      <c r="P98" s="120"/>
      <c r="R98" s="118" t="b">
        <f t="shared" si="42"/>
        <v>0</v>
      </c>
      <c r="V98" s="118" t="s">
        <v>83</v>
      </c>
    </row>
    <row r="99" spans="2:22" s="118" customFormat="1" ht="12" customHeight="1" x14ac:dyDescent="0.2">
      <c r="B99" s="151"/>
      <c r="C99" s="152"/>
      <c r="D99" s="153"/>
      <c r="E99" s="154"/>
      <c r="F99" s="74"/>
      <c r="G99" s="81"/>
      <c r="H99" s="155"/>
      <c r="I99" s="156"/>
      <c r="J99" s="75"/>
      <c r="K99" s="74">
        <f t="shared" ref="K99" si="45">F99*H99*J99</f>
        <v>0</v>
      </c>
      <c r="L99" s="94"/>
      <c r="O99" s="120"/>
      <c r="P99" s="120"/>
      <c r="R99" s="118" t="b">
        <f t="shared" ref="R99" si="46">IF(L99="In-Kind", K99)</f>
        <v>0</v>
      </c>
      <c r="V99" s="118" t="s">
        <v>84</v>
      </c>
    </row>
    <row r="100" spans="2:22" s="118" customFormat="1" ht="12" customHeight="1" x14ac:dyDescent="0.2">
      <c r="B100" s="151"/>
      <c r="C100" s="152"/>
      <c r="D100" s="153"/>
      <c r="E100" s="154"/>
      <c r="F100" s="74"/>
      <c r="G100" s="81"/>
      <c r="H100" s="155"/>
      <c r="I100" s="156"/>
      <c r="J100" s="75"/>
      <c r="K100" s="74">
        <f t="shared" si="33"/>
        <v>0</v>
      </c>
      <c r="L100" s="94"/>
      <c r="O100" s="120"/>
      <c r="P100" s="120"/>
      <c r="R100" s="118" t="b">
        <f t="shared" ref="R100:R105" si="47">IF(L100="In-Kind", K100)</f>
        <v>0</v>
      </c>
      <c r="V100" s="118" t="s">
        <v>84</v>
      </c>
    </row>
    <row r="101" spans="2:22" s="118" customFormat="1" ht="12" customHeight="1" x14ac:dyDescent="0.2">
      <c r="B101" s="151"/>
      <c r="C101" s="152"/>
      <c r="D101" s="153"/>
      <c r="E101" s="154"/>
      <c r="F101" s="74"/>
      <c r="G101" s="81"/>
      <c r="H101" s="155"/>
      <c r="I101" s="156"/>
      <c r="J101" s="75"/>
      <c r="K101" s="74">
        <f t="shared" si="33"/>
        <v>0</v>
      </c>
      <c r="L101" s="94"/>
      <c r="O101" s="120"/>
      <c r="P101" s="120"/>
      <c r="R101" s="118" t="b">
        <f t="shared" si="47"/>
        <v>0</v>
      </c>
      <c r="V101" s="118" t="s">
        <v>84</v>
      </c>
    </row>
    <row r="102" spans="2:22" s="118" customFormat="1" ht="12" customHeight="1" x14ac:dyDescent="0.2">
      <c r="B102" s="151"/>
      <c r="C102" s="152"/>
      <c r="D102" s="153"/>
      <c r="E102" s="154"/>
      <c r="F102" s="74"/>
      <c r="G102" s="81"/>
      <c r="H102" s="155"/>
      <c r="I102" s="156"/>
      <c r="J102" s="75"/>
      <c r="K102" s="74">
        <f t="shared" ref="K102" si="48">F102*H102*J102</f>
        <v>0</v>
      </c>
      <c r="L102" s="94"/>
      <c r="O102" s="120"/>
      <c r="P102" s="120"/>
      <c r="R102" s="118" t="b">
        <f t="shared" ref="R102" si="49">IF(L102="In-Kind", K102)</f>
        <v>0</v>
      </c>
      <c r="V102" s="118" t="s">
        <v>84</v>
      </c>
    </row>
    <row r="103" spans="2:22" s="118" customFormat="1" ht="12" customHeight="1" x14ac:dyDescent="0.2">
      <c r="B103" s="151"/>
      <c r="C103" s="152"/>
      <c r="D103" s="153"/>
      <c r="E103" s="154"/>
      <c r="F103" s="74"/>
      <c r="G103" s="81"/>
      <c r="H103" s="155"/>
      <c r="I103" s="156"/>
      <c r="J103" s="75"/>
      <c r="K103" s="74">
        <f t="shared" si="33"/>
        <v>0</v>
      </c>
      <c r="L103" s="94"/>
      <c r="O103" s="120"/>
      <c r="P103" s="120"/>
      <c r="R103" s="118" t="b">
        <f t="shared" si="47"/>
        <v>0</v>
      </c>
      <c r="V103" s="118" t="s">
        <v>84</v>
      </c>
    </row>
    <row r="104" spans="2:22" s="118" customFormat="1" ht="12" customHeight="1" x14ac:dyDescent="0.2">
      <c r="B104" s="151"/>
      <c r="C104" s="152"/>
      <c r="D104" s="153"/>
      <c r="E104" s="154"/>
      <c r="F104" s="74"/>
      <c r="G104" s="81"/>
      <c r="H104" s="155"/>
      <c r="I104" s="156"/>
      <c r="J104" s="75"/>
      <c r="K104" s="74">
        <f t="shared" ref="K104" si="50">F104*H104*J104</f>
        <v>0</v>
      </c>
      <c r="L104" s="94"/>
      <c r="O104" s="120"/>
      <c r="P104" s="120"/>
      <c r="R104" s="118" t="b">
        <f t="shared" ref="R104" si="51">IF(L104="In-Kind", K104)</f>
        <v>0</v>
      </c>
      <c r="V104" s="118" t="s">
        <v>84</v>
      </c>
    </row>
    <row r="105" spans="2:22" s="118" customFormat="1" ht="12" customHeight="1" x14ac:dyDescent="0.2">
      <c r="B105" s="151"/>
      <c r="C105" s="152"/>
      <c r="D105" s="153"/>
      <c r="E105" s="154"/>
      <c r="F105" s="74"/>
      <c r="G105" s="81"/>
      <c r="H105" s="155"/>
      <c r="I105" s="156"/>
      <c r="J105" s="75"/>
      <c r="K105" s="74">
        <f t="shared" si="33"/>
        <v>0</v>
      </c>
      <c r="L105" s="94"/>
      <c r="O105" s="120"/>
      <c r="P105" s="120"/>
      <c r="R105" s="118" t="b">
        <f t="shared" si="47"/>
        <v>0</v>
      </c>
      <c r="V105" s="118" t="s">
        <v>84</v>
      </c>
    </row>
    <row r="106" spans="2:22" s="118" customFormat="1" ht="12" customHeight="1" x14ac:dyDescent="0.2">
      <c r="B106" s="151"/>
      <c r="C106" s="152"/>
      <c r="D106" s="153"/>
      <c r="E106" s="154"/>
      <c r="F106" s="74"/>
      <c r="G106" s="81"/>
      <c r="H106" s="155"/>
      <c r="I106" s="156"/>
      <c r="J106" s="75"/>
      <c r="K106" s="74">
        <f t="shared" si="33"/>
        <v>0</v>
      </c>
      <c r="L106" s="94"/>
      <c r="O106" s="120"/>
      <c r="P106" s="120"/>
      <c r="R106" s="118" t="b">
        <f t="shared" ref="R106" si="52">IF(L106="In-Kind", K106)</f>
        <v>0</v>
      </c>
      <c r="V106" s="118" t="s">
        <v>84</v>
      </c>
    </row>
    <row r="107" spans="2:22" s="118" customFormat="1" ht="12" customHeight="1" x14ac:dyDescent="0.2">
      <c r="B107" s="151"/>
      <c r="C107" s="152"/>
      <c r="D107" s="153"/>
      <c r="E107" s="154"/>
      <c r="F107" s="74"/>
      <c r="G107" s="81"/>
      <c r="H107" s="155"/>
      <c r="I107" s="156"/>
      <c r="J107" s="75"/>
      <c r="K107" s="74">
        <f t="shared" ref="K107:K114" si="53">F107*H107*J107</f>
        <v>0</v>
      </c>
      <c r="L107" s="96"/>
      <c r="O107" s="120"/>
      <c r="P107" s="120"/>
      <c r="R107" s="118" t="b">
        <f t="shared" si="34"/>
        <v>0</v>
      </c>
      <c r="V107" s="118" t="s">
        <v>85</v>
      </c>
    </row>
    <row r="108" spans="2:22" s="118" customFormat="1" ht="12" customHeight="1" x14ac:dyDescent="0.2">
      <c r="B108" s="151"/>
      <c r="C108" s="152"/>
      <c r="D108" s="153"/>
      <c r="E108" s="154"/>
      <c r="F108" s="74"/>
      <c r="G108" s="81"/>
      <c r="H108" s="155"/>
      <c r="I108" s="156"/>
      <c r="J108" s="75"/>
      <c r="K108" s="74">
        <f t="shared" ref="K108" si="54">F108*H108*J108</f>
        <v>0</v>
      </c>
      <c r="L108" s="96"/>
      <c r="O108" s="120"/>
      <c r="P108" s="120"/>
      <c r="R108" s="118" t="b">
        <f t="shared" ref="R108" si="55">IF(L108="In-Kind", K108)</f>
        <v>0</v>
      </c>
      <c r="V108" s="118" t="s">
        <v>85</v>
      </c>
    </row>
    <row r="109" spans="2:22" s="118" customFormat="1" ht="12" customHeight="1" x14ac:dyDescent="0.2">
      <c r="B109" s="151"/>
      <c r="C109" s="152"/>
      <c r="D109" s="153"/>
      <c r="E109" s="154"/>
      <c r="F109" s="74"/>
      <c r="G109" s="81"/>
      <c r="H109" s="155"/>
      <c r="I109" s="156"/>
      <c r="J109" s="75"/>
      <c r="K109" s="74">
        <f t="shared" si="53"/>
        <v>0</v>
      </c>
      <c r="L109" s="94"/>
      <c r="O109" s="120"/>
      <c r="P109" s="120"/>
      <c r="R109" s="118" t="b">
        <f t="shared" si="34"/>
        <v>0</v>
      </c>
      <c r="V109" s="118" t="s">
        <v>2</v>
      </c>
    </row>
    <row r="110" spans="2:22" s="118" customFormat="1" ht="12" customHeight="1" x14ac:dyDescent="0.2">
      <c r="B110" s="151"/>
      <c r="C110" s="152"/>
      <c r="D110" s="153"/>
      <c r="E110" s="154"/>
      <c r="F110" s="74"/>
      <c r="G110" s="81"/>
      <c r="H110" s="155"/>
      <c r="I110" s="156"/>
      <c r="J110" s="75"/>
      <c r="K110" s="74">
        <f t="shared" si="53"/>
        <v>0</v>
      </c>
      <c r="L110" s="96"/>
      <c r="O110" s="120"/>
      <c r="P110" s="120"/>
      <c r="R110" s="118" t="b">
        <f t="shared" si="34"/>
        <v>0</v>
      </c>
      <c r="V110" s="118" t="s">
        <v>86</v>
      </c>
    </row>
    <row r="111" spans="2:22" s="118" customFormat="1" ht="12" customHeight="1" x14ac:dyDescent="0.2">
      <c r="B111" s="151"/>
      <c r="C111" s="152"/>
      <c r="D111" s="153"/>
      <c r="E111" s="154"/>
      <c r="F111" s="74"/>
      <c r="G111" s="81"/>
      <c r="H111" s="155"/>
      <c r="I111" s="156"/>
      <c r="J111" s="75"/>
      <c r="K111" s="74">
        <f t="shared" si="53"/>
        <v>0</v>
      </c>
      <c r="L111" s="96"/>
      <c r="O111" s="120"/>
      <c r="P111" s="120"/>
      <c r="R111" s="118" t="b">
        <f t="shared" si="34"/>
        <v>0</v>
      </c>
    </row>
    <row r="112" spans="2:22" s="118" customFormat="1" ht="12" customHeight="1" x14ac:dyDescent="0.2">
      <c r="B112" s="151"/>
      <c r="C112" s="152"/>
      <c r="D112" s="153"/>
      <c r="E112" s="154"/>
      <c r="F112" s="74"/>
      <c r="G112" s="81"/>
      <c r="H112" s="155"/>
      <c r="I112" s="156"/>
      <c r="J112" s="75"/>
      <c r="K112" s="74">
        <f t="shared" si="53"/>
        <v>0</v>
      </c>
      <c r="L112" s="96"/>
      <c r="O112" s="120"/>
      <c r="P112" s="120"/>
      <c r="R112" s="118" t="b">
        <f t="shared" si="34"/>
        <v>0</v>
      </c>
    </row>
    <row r="113" spans="1:21" s="118" customFormat="1" ht="12" customHeight="1" x14ac:dyDescent="0.2">
      <c r="B113" s="151"/>
      <c r="C113" s="152"/>
      <c r="D113" s="153"/>
      <c r="E113" s="154"/>
      <c r="F113" s="74"/>
      <c r="G113" s="81"/>
      <c r="H113" s="155"/>
      <c r="I113" s="156"/>
      <c r="J113" s="75"/>
      <c r="K113" s="74">
        <f t="shared" si="53"/>
        <v>0</v>
      </c>
      <c r="L113" s="96"/>
      <c r="O113" s="120"/>
      <c r="P113" s="120"/>
      <c r="R113" s="118" t="b">
        <f t="shared" si="34"/>
        <v>0</v>
      </c>
    </row>
    <row r="114" spans="1:21" s="118" customFormat="1" ht="12" customHeight="1" thickBot="1" x14ac:dyDescent="0.25">
      <c r="B114" s="320"/>
      <c r="C114" s="321"/>
      <c r="D114" s="282"/>
      <c r="E114" s="272"/>
      <c r="F114" s="76"/>
      <c r="G114" s="82"/>
      <c r="H114" s="315"/>
      <c r="I114" s="316"/>
      <c r="J114" s="113"/>
      <c r="K114" s="122">
        <f t="shared" si="53"/>
        <v>0</v>
      </c>
      <c r="L114" s="97"/>
      <c r="O114" s="120"/>
      <c r="P114" s="120"/>
      <c r="R114" s="118" t="b">
        <f t="shared" si="34"/>
        <v>0</v>
      </c>
    </row>
    <row r="115" spans="1:21" ht="12" customHeight="1" thickBot="1" x14ac:dyDescent="0.25">
      <c r="F115" s="16"/>
      <c r="G115" s="16"/>
      <c r="J115" s="108" t="s">
        <v>58</v>
      </c>
      <c r="K115" s="19">
        <f>SUM(K86:K114)</f>
        <v>0</v>
      </c>
      <c r="O115" s="3"/>
      <c r="P115" s="3"/>
      <c r="R115" s="2">
        <f>SUM(R86:R114)</f>
        <v>0</v>
      </c>
    </row>
    <row r="116" spans="1:21" ht="12" customHeight="1" thickBot="1" x14ac:dyDescent="0.25">
      <c r="F116" s="16"/>
      <c r="G116" s="16"/>
      <c r="H116" s="17"/>
      <c r="M116" s="3"/>
      <c r="N116" s="3"/>
      <c r="O116" s="3"/>
      <c r="P116" s="3"/>
    </row>
    <row r="117" spans="1:21" ht="12" customHeight="1" thickBot="1" x14ac:dyDescent="0.25">
      <c r="A117" s="23"/>
      <c r="B117" s="50"/>
      <c r="C117" s="50"/>
      <c r="D117" s="50"/>
      <c r="E117" s="23"/>
      <c r="F117" s="23"/>
      <c r="G117" s="23"/>
      <c r="H117" s="51"/>
      <c r="I117" s="23"/>
      <c r="J117" s="21" t="s">
        <v>59</v>
      </c>
      <c r="K117" s="35"/>
      <c r="L117" s="22">
        <f>K73+H80+K115</f>
        <v>0</v>
      </c>
    </row>
    <row r="118" spans="1:21" ht="12" customHeight="1" thickBot="1" x14ac:dyDescent="0.25">
      <c r="B118" s="52"/>
      <c r="C118" s="52"/>
      <c r="D118" s="52"/>
    </row>
    <row r="119" spans="1:21" ht="24" customHeight="1" x14ac:dyDescent="0.2">
      <c r="B119" s="187" t="s">
        <v>107</v>
      </c>
      <c r="C119" s="188"/>
      <c r="D119" s="188"/>
      <c r="E119" s="188"/>
      <c r="F119" s="188"/>
      <c r="G119" s="188"/>
      <c r="H119" s="188"/>
      <c r="I119" s="188"/>
      <c r="J119" s="188"/>
      <c r="K119" s="188"/>
      <c r="L119" s="189"/>
      <c r="M119" s="53"/>
    </row>
    <row r="120" spans="1:21" ht="23.25" customHeight="1" x14ac:dyDescent="0.2">
      <c r="B120" s="274"/>
      <c r="C120" s="275"/>
      <c r="D120" s="275"/>
      <c r="E120" s="275"/>
      <c r="F120" s="275"/>
      <c r="G120" s="275"/>
      <c r="H120" s="275"/>
      <c r="I120" s="275"/>
      <c r="J120" s="275"/>
      <c r="K120" s="275"/>
      <c r="L120" s="276"/>
      <c r="M120" s="54"/>
    </row>
    <row r="121" spans="1:21" ht="17.25" customHeight="1" thickBot="1" x14ac:dyDescent="0.25">
      <c r="B121" s="190"/>
      <c r="C121" s="191"/>
      <c r="D121" s="191"/>
      <c r="E121" s="191"/>
      <c r="F121" s="191"/>
      <c r="G121" s="191"/>
      <c r="H121" s="191"/>
      <c r="I121" s="191"/>
      <c r="J121" s="191"/>
      <c r="K121" s="191"/>
      <c r="L121" s="192"/>
    </row>
    <row r="122" spans="1:21" ht="12.75" customHeight="1" thickBot="1" x14ac:dyDescent="0.25">
      <c r="B122" s="55"/>
      <c r="C122" s="55"/>
      <c r="D122" s="55"/>
      <c r="E122" s="55"/>
      <c r="F122" s="55"/>
      <c r="G122" s="55"/>
      <c r="H122" s="55"/>
      <c r="I122" s="55"/>
      <c r="J122" s="55"/>
      <c r="K122" s="55"/>
      <c r="L122" s="55"/>
    </row>
    <row r="123" spans="1:21" ht="12.75" customHeight="1" thickBot="1" x14ac:dyDescent="0.25">
      <c r="B123" s="279" t="s">
        <v>41</v>
      </c>
      <c r="C123" s="280"/>
      <c r="D123" s="281"/>
      <c r="E123" s="72" t="s">
        <v>68</v>
      </c>
    </row>
    <row r="124" spans="1:21" x14ac:dyDescent="0.2">
      <c r="B124" s="279" t="s">
        <v>3</v>
      </c>
      <c r="C124" s="280"/>
      <c r="D124" s="317"/>
      <c r="E124" s="34" t="s">
        <v>40</v>
      </c>
      <c r="F124" s="34" t="s">
        <v>4</v>
      </c>
      <c r="G124" s="34" t="s">
        <v>1</v>
      </c>
      <c r="H124" s="34" t="s">
        <v>11</v>
      </c>
      <c r="I124" s="34" t="s">
        <v>12</v>
      </c>
      <c r="J124" s="34" t="s">
        <v>13</v>
      </c>
      <c r="K124" s="34" t="s">
        <v>1</v>
      </c>
      <c r="L124" s="12" t="s">
        <v>89</v>
      </c>
      <c r="M124" s="54"/>
    </row>
    <row r="125" spans="1:21" s="118" customFormat="1" x14ac:dyDescent="0.2">
      <c r="B125" s="221"/>
      <c r="C125" s="222"/>
      <c r="D125" s="222"/>
      <c r="E125" s="109"/>
      <c r="F125" s="83"/>
      <c r="G125" s="84"/>
      <c r="H125" s="109"/>
      <c r="I125" s="109"/>
      <c r="J125" s="109"/>
      <c r="K125" s="126">
        <f t="shared" ref="K125:K141" si="56">(G125*H125*I125*J125)</f>
        <v>0</v>
      </c>
      <c r="L125" s="99"/>
      <c r="M125" s="127"/>
      <c r="N125" s="127"/>
      <c r="R125" s="118" t="b">
        <f t="shared" ref="R125:R141" si="57">IF(L125="In-Kind", K125)</f>
        <v>0</v>
      </c>
      <c r="U125" s="124" t="s">
        <v>5</v>
      </c>
    </row>
    <row r="126" spans="1:21" s="118" customFormat="1" x14ac:dyDescent="0.2">
      <c r="B126" s="221"/>
      <c r="C126" s="222"/>
      <c r="D126" s="222"/>
      <c r="E126" s="149"/>
      <c r="F126" s="83"/>
      <c r="G126" s="84"/>
      <c r="H126" s="149"/>
      <c r="I126" s="149"/>
      <c r="J126" s="149"/>
      <c r="K126" s="126">
        <f t="shared" ref="K126:K127" si="58">(G126*H126*I126*J126)</f>
        <v>0</v>
      </c>
      <c r="L126" s="99"/>
      <c r="M126" s="127"/>
      <c r="N126" s="127"/>
      <c r="R126" s="118" t="b">
        <f t="shared" ref="R126:R127" si="59">IF(L126="In-Kind", K126)</f>
        <v>0</v>
      </c>
      <c r="U126" s="124" t="s">
        <v>5</v>
      </c>
    </row>
    <row r="127" spans="1:21" s="118" customFormat="1" x14ac:dyDescent="0.2">
      <c r="B127" s="221"/>
      <c r="C127" s="222"/>
      <c r="D127" s="222"/>
      <c r="E127" s="149"/>
      <c r="F127" s="83"/>
      <c r="G127" s="84"/>
      <c r="H127" s="149"/>
      <c r="I127" s="149"/>
      <c r="J127" s="149"/>
      <c r="K127" s="126">
        <f t="shared" si="58"/>
        <v>0</v>
      </c>
      <c r="L127" s="99"/>
      <c r="M127" s="127"/>
      <c r="N127" s="127"/>
      <c r="R127" s="118" t="b">
        <f t="shared" si="59"/>
        <v>0</v>
      </c>
      <c r="U127" s="124" t="s">
        <v>5</v>
      </c>
    </row>
    <row r="128" spans="1:21" s="118" customFormat="1" x14ac:dyDescent="0.2">
      <c r="B128" s="221"/>
      <c r="C128" s="222"/>
      <c r="D128" s="222"/>
      <c r="E128" s="109"/>
      <c r="F128" s="85"/>
      <c r="G128" s="84"/>
      <c r="H128" s="109"/>
      <c r="I128" s="109"/>
      <c r="J128" s="109"/>
      <c r="K128" s="74">
        <f t="shared" si="56"/>
        <v>0</v>
      </c>
      <c r="L128" s="99"/>
      <c r="M128" s="127"/>
      <c r="N128" s="127"/>
      <c r="R128" s="118" t="b">
        <f t="shared" si="57"/>
        <v>0</v>
      </c>
      <c r="U128" s="124" t="s">
        <v>7</v>
      </c>
    </row>
    <row r="129" spans="2:21" s="118" customFormat="1" x14ac:dyDescent="0.2">
      <c r="B129" s="221"/>
      <c r="C129" s="222"/>
      <c r="D129" s="222"/>
      <c r="E129" s="109"/>
      <c r="F129" s="85"/>
      <c r="G129" s="84"/>
      <c r="H129" s="109"/>
      <c r="I129" s="109"/>
      <c r="J129" s="109"/>
      <c r="K129" s="74">
        <f t="shared" si="56"/>
        <v>0</v>
      </c>
      <c r="L129" s="99"/>
      <c r="M129" s="127"/>
      <c r="N129" s="127"/>
      <c r="R129" s="118" t="b">
        <f t="shared" si="57"/>
        <v>0</v>
      </c>
      <c r="U129" s="124" t="s">
        <v>25</v>
      </c>
    </row>
    <row r="130" spans="2:21" s="118" customFormat="1" x14ac:dyDescent="0.2">
      <c r="B130" s="221"/>
      <c r="C130" s="222"/>
      <c r="D130" s="222"/>
      <c r="E130" s="149"/>
      <c r="F130" s="85"/>
      <c r="G130" s="84"/>
      <c r="H130" s="149"/>
      <c r="I130" s="149"/>
      <c r="J130" s="149"/>
      <c r="K130" s="74">
        <f t="shared" ref="K130" si="60">(G130*H130*I130*J130)</f>
        <v>0</v>
      </c>
      <c r="L130" s="99"/>
      <c r="M130" s="127"/>
      <c r="N130" s="127"/>
      <c r="R130" s="118" t="b">
        <f t="shared" ref="R130" si="61">IF(L130="In-Kind", K130)</f>
        <v>0</v>
      </c>
      <c r="U130" s="124" t="s">
        <v>7</v>
      </c>
    </row>
    <row r="131" spans="2:21" s="118" customFormat="1" x14ac:dyDescent="0.2">
      <c r="B131" s="221"/>
      <c r="C131" s="222"/>
      <c r="D131" s="222"/>
      <c r="E131" s="149"/>
      <c r="F131" s="85"/>
      <c r="G131" s="84"/>
      <c r="H131" s="149"/>
      <c r="I131" s="149"/>
      <c r="J131" s="149"/>
      <c r="K131" s="74">
        <f t="shared" ref="K131" si="62">(G131*H131*I131*J131)</f>
        <v>0</v>
      </c>
      <c r="L131" s="99"/>
      <c r="M131" s="127"/>
      <c r="N131" s="127"/>
      <c r="R131" s="118" t="b">
        <f t="shared" ref="R131" si="63">IF(L131="In-Kind", K131)</f>
        <v>0</v>
      </c>
      <c r="U131" s="124" t="s">
        <v>25</v>
      </c>
    </row>
    <row r="132" spans="2:21" s="118" customFormat="1" ht="13.5" thickBot="1" x14ac:dyDescent="0.25">
      <c r="B132" s="219"/>
      <c r="C132" s="220"/>
      <c r="D132" s="220"/>
      <c r="E132" s="111"/>
      <c r="F132" s="112"/>
      <c r="G132" s="86"/>
      <c r="H132" s="111"/>
      <c r="I132" s="111"/>
      <c r="J132" s="111"/>
      <c r="K132" s="76">
        <f t="shared" si="56"/>
        <v>0</v>
      </c>
      <c r="L132" s="100"/>
      <c r="M132" s="128"/>
      <c r="N132" s="119"/>
      <c r="O132" s="119"/>
      <c r="P132" s="119"/>
      <c r="R132" s="118" t="b">
        <f t="shared" si="57"/>
        <v>0</v>
      </c>
      <c r="U132" s="129" t="s">
        <v>6</v>
      </c>
    </row>
    <row r="133" spans="2:21" s="118" customFormat="1" x14ac:dyDescent="0.2">
      <c r="B133" s="318"/>
      <c r="C133" s="319"/>
      <c r="D133" s="319"/>
      <c r="E133" s="87"/>
      <c r="F133" s="88"/>
      <c r="G133" s="89"/>
      <c r="H133" s="87"/>
      <c r="I133" s="87"/>
      <c r="J133" s="87"/>
      <c r="K133" s="130">
        <f t="shared" si="56"/>
        <v>0</v>
      </c>
      <c r="L133" s="101"/>
      <c r="M133" s="131"/>
      <c r="N133" s="131"/>
      <c r="O133" s="131"/>
      <c r="P133" s="131"/>
      <c r="R133" s="118" t="b">
        <f t="shared" si="57"/>
        <v>0</v>
      </c>
    </row>
    <row r="134" spans="2:21" s="118" customFormat="1" x14ac:dyDescent="0.2">
      <c r="B134" s="221"/>
      <c r="C134" s="222"/>
      <c r="D134" s="222"/>
      <c r="E134" s="109"/>
      <c r="F134" s="85"/>
      <c r="G134" s="84"/>
      <c r="H134" s="109"/>
      <c r="I134" s="109"/>
      <c r="J134" s="109"/>
      <c r="K134" s="74">
        <f t="shared" si="56"/>
        <v>0</v>
      </c>
      <c r="L134" s="102"/>
      <c r="M134" s="129"/>
      <c r="N134" s="132"/>
      <c r="O134" s="124"/>
      <c r="P134" s="124"/>
      <c r="R134" s="118" t="b">
        <f t="shared" si="57"/>
        <v>0</v>
      </c>
    </row>
    <row r="135" spans="2:21" s="118" customFormat="1" x14ac:dyDescent="0.2">
      <c r="B135" s="318"/>
      <c r="C135" s="319"/>
      <c r="D135" s="319"/>
      <c r="E135" s="87"/>
      <c r="F135" s="88"/>
      <c r="G135" s="89"/>
      <c r="H135" s="87"/>
      <c r="I135" s="87"/>
      <c r="J135" s="87"/>
      <c r="K135" s="130">
        <f t="shared" ref="K135" si="64">(G135*H135*I135*J135)</f>
        <v>0</v>
      </c>
      <c r="L135" s="101"/>
      <c r="M135" s="131"/>
      <c r="N135" s="131"/>
      <c r="O135" s="131"/>
      <c r="P135" s="131"/>
      <c r="R135" s="118" t="b">
        <f t="shared" ref="R135" si="65">IF(L135="In-Kind", K135)</f>
        <v>0</v>
      </c>
    </row>
    <row r="136" spans="2:21" s="118" customFormat="1" x14ac:dyDescent="0.2">
      <c r="B136" s="221"/>
      <c r="C136" s="222"/>
      <c r="D136" s="222"/>
      <c r="E136" s="149"/>
      <c r="F136" s="85"/>
      <c r="G136" s="84"/>
      <c r="H136" s="149"/>
      <c r="I136" s="149"/>
      <c r="J136" s="149"/>
      <c r="K136" s="74">
        <f t="shared" ref="K136:K138" si="66">(G136*H136*I136*J136)</f>
        <v>0</v>
      </c>
      <c r="L136" s="102"/>
      <c r="M136" s="129"/>
      <c r="N136" s="132"/>
      <c r="O136" s="124"/>
      <c r="P136" s="124"/>
      <c r="R136" s="118" t="b">
        <f t="shared" ref="R136:R138" si="67">IF(L136="In-Kind", K136)</f>
        <v>0</v>
      </c>
    </row>
    <row r="137" spans="2:21" s="118" customFormat="1" x14ac:dyDescent="0.2">
      <c r="B137" s="221"/>
      <c r="C137" s="222"/>
      <c r="D137" s="222"/>
      <c r="E137" s="149"/>
      <c r="F137" s="85"/>
      <c r="G137" s="84"/>
      <c r="H137" s="149"/>
      <c r="I137" s="149"/>
      <c r="J137" s="149"/>
      <c r="K137" s="74">
        <f t="shared" ref="K137" si="68">(G137*H137*I137*J137)</f>
        <v>0</v>
      </c>
      <c r="L137" s="102"/>
      <c r="M137" s="129"/>
      <c r="N137" s="132"/>
      <c r="O137" s="124"/>
      <c r="P137" s="124"/>
      <c r="R137" s="118" t="b">
        <f t="shared" ref="R137" si="69">IF(L137="In-Kind", K137)</f>
        <v>0</v>
      </c>
    </row>
    <row r="138" spans="2:21" s="118" customFormat="1" x14ac:dyDescent="0.2">
      <c r="B138" s="318"/>
      <c r="C138" s="319"/>
      <c r="D138" s="319"/>
      <c r="E138" s="87"/>
      <c r="F138" s="88"/>
      <c r="G138" s="89"/>
      <c r="H138" s="87"/>
      <c r="I138" s="87"/>
      <c r="J138" s="87"/>
      <c r="K138" s="130">
        <f t="shared" si="66"/>
        <v>0</v>
      </c>
      <c r="L138" s="101"/>
      <c r="M138" s="131"/>
      <c r="N138" s="131"/>
      <c r="O138" s="131"/>
      <c r="P138" s="131"/>
      <c r="R138" s="118" t="b">
        <f t="shared" si="67"/>
        <v>0</v>
      </c>
    </row>
    <row r="139" spans="2:21" s="118" customFormat="1" x14ac:dyDescent="0.2">
      <c r="B139" s="318"/>
      <c r="C139" s="319"/>
      <c r="D139" s="319"/>
      <c r="E139" s="87"/>
      <c r="F139" s="88"/>
      <c r="G139" s="89"/>
      <c r="H139" s="87"/>
      <c r="I139" s="87"/>
      <c r="J139" s="87"/>
      <c r="K139" s="130">
        <f t="shared" ref="K139" si="70">(G139*H139*I139*J139)</f>
        <v>0</v>
      </c>
      <c r="L139" s="101"/>
      <c r="M139" s="131"/>
      <c r="N139" s="131"/>
      <c r="O139" s="131"/>
      <c r="P139" s="131"/>
      <c r="R139" s="118" t="b">
        <f t="shared" ref="R139" si="71">IF(L139="In-Kind", K139)</f>
        <v>0</v>
      </c>
    </row>
    <row r="140" spans="2:21" s="118" customFormat="1" x14ac:dyDescent="0.2">
      <c r="B140" s="221"/>
      <c r="C140" s="222"/>
      <c r="D140" s="222"/>
      <c r="E140" s="109"/>
      <c r="F140" s="85"/>
      <c r="G140" s="84"/>
      <c r="H140" s="109"/>
      <c r="I140" s="109"/>
      <c r="J140" s="109"/>
      <c r="K140" s="74">
        <f t="shared" si="56"/>
        <v>0</v>
      </c>
      <c r="L140" s="102"/>
      <c r="M140" s="124"/>
      <c r="N140" s="132"/>
      <c r="O140" s="124"/>
      <c r="P140" s="124"/>
      <c r="R140" s="118" t="b">
        <f t="shared" si="57"/>
        <v>0</v>
      </c>
    </row>
    <row r="141" spans="2:21" s="118" customFormat="1" ht="13.5" thickBot="1" x14ac:dyDescent="0.25">
      <c r="B141" s="219"/>
      <c r="C141" s="220"/>
      <c r="D141" s="220"/>
      <c r="E141" s="111"/>
      <c r="F141" s="112"/>
      <c r="G141" s="86"/>
      <c r="H141" s="111"/>
      <c r="I141" s="111"/>
      <c r="J141" s="111"/>
      <c r="K141" s="76">
        <f t="shared" si="56"/>
        <v>0</v>
      </c>
      <c r="L141" s="103"/>
      <c r="M141" s="124"/>
      <c r="N141" s="133"/>
      <c r="O141" s="124"/>
      <c r="P141" s="124"/>
      <c r="R141" s="118" t="b">
        <f t="shared" si="57"/>
        <v>0</v>
      </c>
    </row>
    <row r="142" spans="2:21" ht="13.5" thickBot="1" x14ac:dyDescent="0.25">
      <c r="B142" s="55"/>
      <c r="C142" s="55"/>
      <c r="D142" s="55"/>
      <c r="E142" s="55"/>
      <c r="F142" s="55"/>
      <c r="G142" s="55"/>
      <c r="H142" s="55"/>
      <c r="I142" s="55"/>
      <c r="J142" s="55"/>
      <c r="K142" s="55"/>
      <c r="M142" s="23"/>
      <c r="N142" s="24"/>
      <c r="O142" s="23"/>
      <c r="P142" s="23"/>
      <c r="R142" s="2">
        <f>SUM(R125:R141)</f>
        <v>0</v>
      </c>
    </row>
    <row r="143" spans="2:21" ht="13.5" thickBot="1" x14ac:dyDescent="0.25">
      <c r="B143" s="279" t="s">
        <v>50</v>
      </c>
      <c r="C143" s="280"/>
      <c r="D143" s="281"/>
      <c r="M143" s="23"/>
      <c r="N143" s="24"/>
      <c r="O143" s="23"/>
      <c r="P143" s="23"/>
    </row>
    <row r="144" spans="2:21" ht="28.5" customHeight="1" x14ac:dyDescent="0.2">
      <c r="B144" s="235" t="s">
        <v>3</v>
      </c>
      <c r="C144" s="236"/>
      <c r="D144" s="218"/>
      <c r="E144" s="217" t="s">
        <v>40</v>
      </c>
      <c r="F144" s="218"/>
      <c r="G144" s="217" t="s">
        <v>44</v>
      </c>
      <c r="H144" s="218"/>
      <c r="I144" s="39" t="s">
        <v>45</v>
      </c>
      <c r="J144" s="14" t="s">
        <v>42</v>
      </c>
      <c r="K144" s="39" t="s">
        <v>43</v>
      </c>
      <c r="L144" s="11" t="s">
        <v>89</v>
      </c>
      <c r="M144" s="23"/>
      <c r="N144" s="24"/>
      <c r="O144" s="23"/>
      <c r="P144" s="23"/>
    </row>
    <row r="145" spans="2:18" s="118" customFormat="1" x14ac:dyDescent="0.2">
      <c r="B145" s="226"/>
      <c r="C145" s="227"/>
      <c r="D145" s="228"/>
      <c r="E145" s="165"/>
      <c r="F145" s="166"/>
      <c r="G145" s="277"/>
      <c r="H145" s="278"/>
      <c r="I145" s="90"/>
      <c r="J145" s="109"/>
      <c r="K145" s="74">
        <f t="shared" ref="K145:K155" si="72">I145*J145</f>
        <v>0</v>
      </c>
      <c r="L145" s="104"/>
      <c r="R145" s="118" t="b">
        <f t="shared" ref="R145:R155" si="73">IF(L145="In-Kind", K145)</f>
        <v>0</v>
      </c>
    </row>
    <row r="146" spans="2:18" s="118" customFormat="1" x14ac:dyDescent="0.2">
      <c r="B146" s="226"/>
      <c r="C146" s="227"/>
      <c r="D146" s="228"/>
      <c r="E146" s="165"/>
      <c r="F146" s="166"/>
      <c r="G146" s="277"/>
      <c r="H146" s="278"/>
      <c r="I146" s="90"/>
      <c r="J146" s="149"/>
      <c r="K146" s="74">
        <f t="shared" si="72"/>
        <v>0</v>
      </c>
      <c r="L146" s="104"/>
      <c r="R146" s="118" t="b">
        <f t="shared" ref="R146" si="74">IF(L146="In-Kind", K146)</f>
        <v>0</v>
      </c>
    </row>
    <row r="147" spans="2:18" s="118" customFormat="1" x14ac:dyDescent="0.2">
      <c r="B147" s="226"/>
      <c r="C147" s="227"/>
      <c r="D147" s="228"/>
      <c r="E147" s="165"/>
      <c r="F147" s="166"/>
      <c r="G147" s="277"/>
      <c r="H147" s="278"/>
      <c r="I147" s="90"/>
      <c r="J147" s="149"/>
      <c r="K147" s="74">
        <f t="shared" si="72"/>
        <v>0</v>
      </c>
      <c r="L147" s="104"/>
      <c r="R147" s="118" t="b">
        <f t="shared" ref="R147" si="75">IF(L147="In-Kind", K147)</f>
        <v>0</v>
      </c>
    </row>
    <row r="148" spans="2:18" s="118" customFormat="1" x14ac:dyDescent="0.2">
      <c r="B148" s="229"/>
      <c r="C148" s="230"/>
      <c r="D148" s="230"/>
      <c r="E148" s="165"/>
      <c r="F148" s="166"/>
      <c r="G148" s="277"/>
      <c r="H148" s="278"/>
      <c r="I148" s="90"/>
      <c r="J148" s="109"/>
      <c r="K148" s="74">
        <f t="shared" si="72"/>
        <v>0</v>
      </c>
      <c r="L148" s="104"/>
      <c r="R148" s="118" t="b">
        <f t="shared" si="73"/>
        <v>0</v>
      </c>
    </row>
    <row r="149" spans="2:18" s="118" customFormat="1" x14ac:dyDescent="0.2">
      <c r="B149" s="229"/>
      <c r="C149" s="230"/>
      <c r="D149" s="230"/>
      <c r="E149" s="165"/>
      <c r="F149" s="166"/>
      <c r="G149" s="277"/>
      <c r="H149" s="278"/>
      <c r="I149" s="90"/>
      <c r="J149" s="149"/>
      <c r="K149" s="74">
        <f t="shared" si="72"/>
        <v>0</v>
      </c>
      <c r="L149" s="104"/>
      <c r="R149" s="118" t="b">
        <f t="shared" ref="R149" si="76">IF(L149="In-Kind", K149)</f>
        <v>0</v>
      </c>
    </row>
    <row r="150" spans="2:18" s="118" customFormat="1" x14ac:dyDescent="0.2">
      <c r="B150" s="229"/>
      <c r="C150" s="230"/>
      <c r="D150" s="230"/>
      <c r="E150" s="165"/>
      <c r="F150" s="166"/>
      <c r="G150" s="277"/>
      <c r="H150" s="278"/>
      <c r="I150" s="90"/>
      <c r="J150" s="149"/>
      <c r="K150" s="74">
        <f t="shared" si="72"/>
        <v>0</v>
      </c>
      <c r="L150" s="104"/>
      <c r="R150" s="118" t="b">
        <f t="shared" ref="R150" si="77">IF(L150="In-Kind", K150)</f>
        <v>0</v>
      </c>
    </row>
    <row r="151" spans="2:18" s="118" customFormat="1" x14ac:dyDescent="0.2">
      <c r="B151" s="229"/>
      <c r="C151" s="230"/>
      <c r="D151" s="230"/>
      <c r="E151" s="165"/>
      <c r="F151" s="166"/>
      <c r="G151" s="277"/>
      <c r="H151" s="278"/>
      <c r="I151" s="90"/>
      <c r="J151" s="109"/>
      <c r="K151" s="74">
        <f t="shared" si="72"/>
        <v>0</v>
      </c>
      <c r="L151" s="104"/>
      <c r="R151" s="118" t="b">
        <f t="shared" si="73"/>
        <v>0</v>
      </c>
    </row>
    <row r="152" spans="2:18" s="118" customFormat="1" x14ac:dyDescent="0.2">
      <c r="B152" s="229"/>
      <c r="C152" s="230"/>
      <c r="D152" s="230"/>
      <c r="E152" s="165"/>
      <c r="F152" s="166"/>
      <c r="G152" s="277"/>
      <c r="H152" s="278"/>
      <c r="I152" s="90"/>
      <c r="J152" s="149"/>
      <c r="K152" s="74">
        <f t="shared" si="72"/>
        <v>0</v>
      </c>
      <c r="L152" s="104"/>
      <c r="R152" s="118" t="b">
        <f t="shared" ref="R152" si="78">IF(L152="In-Kind", K152)</f>
        <v>0</v>
      </c>
    </row>
    <row r="153" spans="2:18" s="118" customFormat="1" ht="12.75" customHeight="1" x14ac:dyDescent="0.2">
      <c r="B153" s="229"/>
      <c r="C153" s="230"/>
      <c r="D153" s="230"/>
      <c r="E153" s="165"/>
      <c r="F153" s="166"/>
      <c r="G153" s="277"/>
      <c r="H153" s="278"/>
      <c r="I153" s="90"/>
      <c r="J153" s="109"/>
      <c r="K153" s="74">
        <f t="shared" si="72"/>
        <v>0</v>
      </c>
      <c r="L153" s="104"/>
      <c r="R153" s="118" t="b">
        <f t="shared" si="73"/>
        <v>0</v>
      </c>
    </row>
    <row r="154" spans="2:18" s="118" customFormat="1" ht="12.75" customHeight="1" x14ac:dyDescent="0.2">
      <c r="B154" s="229"/>
      <c r="C154" s="230"/>
      <c r="D154" s="230"/>
      <c r="E154" s="165"/>
      <c r="F154" s="166"/>
      <c r="G154" s="277"/>
      <c r="H154" s="278"/>
      <c r="I154" s="90"/>
      <c r="J154" s="149"/>
      <c r="K154" s="74">
        <f t="shared" si="72"/>
        <v>0</v>
      </c>
      <c r="L154" s="104"/>
      <c r="R154" s="118" t="b">
        <f t="shared" ref="R154" si="79">IF(L154="In-Kind", K154)</f>
        <v>0</v>
      </c>
    </row>
    <row r="155" spans="2:18" s="118" customFormat="1" ht="13.5" thickBot="1" x14ac:dyDescent="0.25">
      <c r="B155" s="231"/>
      <c r="C155" s="232"/>
      <c r="D155" s="233"/>
      <c r="E155" s="167"/>
      <c r="F155" s="168"/>
      <c r="G155" s="215"/>
      <c r="H155" s="216"/>
      <c r="I155" s="116"/>
      <c r="J155" s="117"/>
      <c r="K155" s="122">
        <f t="shared" si="72"/>
        <v>0</v>
      </c>
      <c r="L155" s="105"/>
      <c r="R155" s="118" t="b">
        <f t="shared" si="73"/>
        <v>0</v>
      </c>
    </row>
    <row r="156" spans="2:18" ht="13.5" thickBot="1" x14ac:dyDescent="0.25">
      <c r="I156" s="173" t="s">
        <v>51</v>
      </c>
      <c r="J156" s="174"/>
      <c r="K156" s="19">
        <f>SUM(K125:K155)</f>
        <v>0</v>
      </c>
      <c r="R156" s="2">
        <f>SUM(R145:R155)</f>
        <v>0</v>
      </c>
    </row>
    <row r="157" spans="2:18" ht="13.5" thickBot="1" x14ac:dyDescent="0.25">
      <c r="J157" s="10"/>
      <c r="K157" s="10"/>
      <c r="L157" s="25"/>
    </row>
    <row r="158" spans="2:18" ht="12.75" customHeight="1" x14ac:dyDescent="0.2">
      <c r="B158" s="187" t="s">
        <v>105</v>
      </c>
      <c r="C158" s="188"/>
      <c r="D158" s="188"/>
      <c r="E158" s="188"/>
      <c r="F158" s="188"/>
      <c r="G158" s="188"/>
      <c r="H158" s="188"/>
      <c r="I158" s="188"/>
      <c r="J158" s="188"/>
      <c r="K158" s="188"/>
      <c r="L158" s="189"/>
    </row>
    <row r="159" spans="2:18" x14ac:dyDescent="0.2">
      <c r="B159" s="274"/>
      <c r="C159" s="275"/>
      <c r="D159" s="275"/>
      <c r="E159" s="275"/>
      <c r="F159" s="275"/>
      <c r="G159" s="275"/>
      <c r="H159" s="275"/>
      <c r="I159" s="275"/>
      <c r="J159" s="275"/>
      <c r="K159" s="275"/>
      <c r="L159" s="276"/>
    </row>
    <row r="160" spans="2:18" x14ac:dyDescent="0.2">
      <c r="B160" s="274"/>
      <c r="C160" s="275"/>
      <c r="D160" s="275"/>
      <c r="E160" s="275"/>
      <c r="F160" s="275"/>
      <c r="G160" s="275"/>
      <c r="H160" s="275"/>
      <c r="I160" s="275"/>
      <c r="J160" s="275"/>
      <c r="K160" s="275"/>
      <c r="L160" s="276"/>
    </row>
    <row r="161" spans="2:18" ht="6.75" customHeight="1" thickBot="1" x14ac:dyDescent="0.25">
      <c r="B161" s="190"/>
      <c r="C161" s="191"/>
      <c r="D161" s="191"/>
      <c r="E161" s="191"/>
      <c r="F161" s="191"/>
      <c r="G161" s="191"/>
      <c r="H161" s="191"/>
      <c r="I161" s="191"/>
      <c r="J161" s="191"/>
      <c r="K161" s="191"/>
      <c r="L161" s="192"/>
    </row>
    <row r="162" spans="2:18" ht="13.5" thickBot="1" x14ac:dyDescent="0.25"/>
    <row r="163" spans="2:18" x14ac:dyDescent="0.2">
      <c r="B163" s="235" t="s">
        <v>46</v>
      </c>
      <c r="C163" s="236"/>
      <c r="D163" s="236"/>
      <c r="E163" s="236"/>
      <c r="F163" s="38" t="s">
        <v>17</v>
      </c>
      <c r="G163" s="163" t="s">
        <v>106</v>
      </c>
      <c r="H163" s="164"/>
      <c r="I163" s="163" t="s">
        <v>20</v>
      </c>
      <c r="J163" s="164"/>
      <c r="K163" s="38" t="s">
        <v>1</v>
      </c>
      <c r="L163" s="12" t="s">
        <v>89</v>
      </c>
      <c r="M163" s="26"/>
      <c r="N163" s="26"/>
      <c r="O163" s="26"/>
      <c r="P163" s="26"/>
    </row>
    <row r="164" spans="2:18" s="118" customFormat="1" x14ac:dyDescent="0.2">
      <c r="B164" s="234"/>
      <c r="C164" s="177"/>
      <c r="D164" s="177"/>
      <c r="E164" s="177"/>
      <c r="F164" s="74"/>
      <c r="G164" s="165"/>
      <c r="H164" s="166"/>
      <c r="I164" s="165"/>
      <c r="J164" s="166"/>
      <c r="K164" s="74">
        <f t="shared" ref="K164:K174" si="80">SUM(F164*H164)</f>
        <v>0</v>
      </c>
      <c r="L164" s="96"/>
      <c r="R164" s="118" t="b">
        <f t="shared" ref="R164:R174" si="81">IF(L164="In-Kind", K164)</f>
        <v>0</v>
      </c>
    </row>
    <row r="165" spans="2:18" s="118" customFormat="1" x14ac:dyDescent="0.2">
      <c r="B165" s="234"/>
      <c r="C165" s="177"/>
      <c r="D165" s="177"/>
      <c r="E165" s="177"/>
      <c r="F165" s="74"/>
      <c r="G165" s="165"/>
      <c r="H165" s="166"/>
      <c r="I165" s="165"/>
      <c r="J165" s="166"/>
      <c r="K165" s="74">
        <f t="shared" ref="K165" si="82">SUM(F165*H165)</f>
        <v>0</v>
      </c>
      <c r="L165" s="96"/>
      <c r="R165" s="118" t="b">
        <f t="shared" ref="R165" si="83">IF(L165="In-Kind", K165)</f>
        <v>0</v>
      </c>
    </row>
    <row r="166" spans="2:18" s="118" customFormat="1" x14ac:dyDescent="0.2">
      <c r="B166" s="234"/>
      <c r="C166" s="177"/>
      <c r="D166" s="177"/>
      <c r="E166" s="177"/>
      <c r="F166" s="74"/>
      <c r="G166" s="165"/>
      <c r="H166" s="166"/>
      <c r="I166" s="165"/>
      <c r="J166" s="166"/>
      <c r="K166" s="74">
        <f t="shared" ref="K166" si="84">SUM(F166*H166)</f>
        <v>0</v>
      </c>
      <c r="L166" s="96"/>
      <c r="R166" s="118" t="b">
        <f t="shared" ref="R166" si="85">IF(L166="In-Kind", K166)</f>
        <v>0</v>
      </c>
    </row>
    <row r="167" spans="2:18" s="118" customFormat="1" x14ac:dyDescent="0.2">
      <c r="B167" s="234"/>
      <c r="C167" s="177"/>
      <c r="D167" s="177"/>
      <c r="E167" s="177"/>
      <c r="F167" s="74"/>
      <c r="G167" s="165"/>
      <c r="H167" s="166"/>
      <c r="I167" s="165"/>
      <c r="J167" s="166"/>
      <c r="K167" s="74">
        <f t="shared" ref="K167" si="86">SUM(F167*H167)</f>
        <v>0</v>
      </c>
      <c r="L167" s="96"/>
      <c r="R167" s="118" t="b">
        <f t="shared" ref="R167" si="87">IF(L167="In-Kind", K167)</f>
        <v>0</v>
      </c>
    </row>
    <row r="168" spans="2:18" s="118" customFormat="1" x14ac:dyDescent="0.2">
      <c r="B168" s="234"/>
      <c r="C168" s="177"/>
      <c r="D168" s="177"/>
      <c r="E168" s="177"/>
      <c r="F168" s="74"/>
      <c r="G168" s="165"/>
      <c r="H168" s="166"/>
      <c r="I168" s="165"/>
      <c r="J168" s="166"/>
      <c r="K168" s="74">
        <f t="shared" ref="K168" si="88">SUM(F168*H168)</f>
        <v>0</v>
      </c>
      <c r="L168" s="96"/>
      <c r="R168" s="118" t="b">
        <f t="shared" ref="R168" si="89">IF(L168="In-Kind", K168)</f>
        <v>0</v>
      </c>
    </row>
    <row r="169" spans="2:18" s="118" customFormat="1" x14ac:dyDescent="0.2">
      <c r="B169" s="234"/>
      <c r="C169" s="177"/>
      <c r="D169" s="177"/>
      <c r="E169" s="177"/>
      <c r="F169" s="74"/>
      <c r="G169" s="165"/>
      <c r="H169" s="166"/>
      <c r="I169" s="165"/>
      <c r="J169" s="166"/>
      <c r="K169" s="74">
        <f t="shared" si="80"/>
        <v>0</v>
      </c>
      <c r="L169" s="96"/>
      <c r="R169" s="118" t="b">
        <f t="shared" si="81"/>
        <v>0</v>
      </c>
    </row>
    <row r="170" spans="2:18" s="118" customFormat="1" x14ac:dyDescent="0.2">
      <c r="B170" s="234"/>
      <c r="C170" s="177"/>
      <c r="D170" s="177"/>
      <c r="E170" s="177"/>
      <c r="F170" s="74"/>
      <c r="G170" s="165"/>
      <c r="H170" s="166"/>
      <c r="I170" s="165"/>
      <c r="J170" s="166"/>
      <c r="K170" s="74">
        <f t="shared" ref="K170" si="90">SUM(F170*H170)</f>
        <v>0</v>
      </c>
      <c r="L170" s="96"/>
      <c r="R170" s="118" t="b">
        <f t="shared" ref="R170" si="91">IF(L170="In-Kind", K170)</f>
        <v>0</v>
      </c>
    </row>
    <row r="171" spans="2:18" s="118" customFormat="1" x14ac:dyDescent="0.2">
      <c r="B171" s="234"/>
      <c r="C171" s="177"/>
      <c r="D171" s="177"/>
      <c r="E171" s="177"/>
      <c r="F171" s="74"/>
      <c r="G171" s="165"/>
      <c r="H171" s="166"/>
      <c r="I171" s="165"/>
      <c r="J171" s="166"/>
      <c r="K171" s="74">
        <f t="shared" ref="K171" si="92">SUM(F171*H171)</f>
        <v>0</v>
      </c>
      <c r="L171" s="96"/>
      <c r="R171" s="118" t="b">
        <f t="shared" ref="R171" si="93">IF(L171="In-Kind", K171)</f>
        <v>0</v>
      </c>
    </row>
    <row r="172" spans="2:18" s="118" customFormat="1" x14ac:dyDescent="0.2">
      <c r="B172" s="234"/>
      <c r="C172" s="177"/>
      <c r="D172" s="177"/>
      <c r="E172" s="177"/>
      <c r="F172" s="74"/>
      <c r="G172" s="165"/>
      <c r="H172" s="166"/>
      <c r="I172" s="165"/>
      <c r="J172" s="166"/>
      <c r="K172" s="74">
        <f t="shared" si="80"/>
        <v>0</v>
      </c>
      <c r="L172" s="96"/>
      <c r="R172" s="118" t="b">
        <f t="shared" si="81"/>
        <v>0</v>
      </c>
    </row>
    <row r="173" spans="2:18" s="118" customFormat="1" x14ac:dyDescent="0.2">
      <c r="B173" s="234"/>
      <c r="C173" s="177"/>
      <c r="D173" s="177"/>
      <c r="E173" s="177"/>
      <c r="F173" s="74"/>
      <c r="G173" s="165"/>
      <c r="H173" s="166"/>
      <c r="I173" s="165"/>
      <c r="J173" s="166"/>
      <c r="K173" s="74">
        <f>SUM(F173*H173)</f>
        <v>0</v>
      </c>
      <c r="L173" s="96"/>
      <c r="R173" s="118" t="b">
        <f t="shared" si="81"/>
        <v>0</v>
      </c>
    </row>
    <row r="174" spans="2:18" s="118" customFormat="1" ht="13.5" thickBot="1" x14ac:dyDescent="0.25">
      <c r="B174" s="293"/>
      <c r="C174" s="287"/>
      <c r="D174" s="287"/>
      <c r="E174" s="287"/>
      <c r="F174" s="76"/>
      <c r="G174" s="167"/>
      <c r="H174" s="168"/>
      <c r="I174" s="167"/>
      <c r="J174" s="168"/>
      <c r="K174" s="76">
        <f t="shared" si="80"/>
        <v>0</v>
      </c>
      <c r="L174" s="97"/>
      <c r="R174" s="118" t="b">
        <f t="shared" si="81"/>
        <v>0</v>
      </c>
    </row>
    <row r="175" spans="2:18" ht="13.5" thickBot="1" x14ac:dyDescent="0.25">
      <c r="B175" s="52"/>
      <c r="C175" s="52"/>
      <c r="D175" s="52"/>
      <c r="I175" s="169" t="s">
        <v>24</v>
      </c>
      <c r="J175" s="170"/>
      <c r="K175" s="20">
        <f>SUM(K164:K174)</f>
        <v>0</v>
      </c>
      <c r="R175" s="2">
        <f>SUM(R164:R174)</f>
        <v>0</v>
      </c>
    </row>
    <row r="176" spans="2:18" ht="13.5" thickBot="1" x14ac:dyDescent="0.25"/>
    <row r="177" spans="2:18" x14ac:dyDescent="0.2">
      <c r="B177" s="187" t="s">
        <v>104</v>
      </c>
      <c r="C177" s="188"/>
      <c r="D177" s="188"/>
      <c r="E177" s="188"/>
      <c r="F177" s="188"/>
      <c r="G177" s="188"/>
      <c r="H177" s="188"/>
      <c r="I177" s="188"/>
      <c r="J177" s="188"/>
      <c r="K177" s="188"/>
      <c r="L177" s="189"/>
    </row>
    <row r="178" spans="2:18" ht="32.25" customHeight="1" thickBot="1" x14ac:dyDescent="0.25">
      <c r="B178" s="190"/>
      <c r="C178" s="191"/>
      <c r="D178" s="191"/>
      <c r="E178" s="191"/>
      <c r="F178" s="191"/>
      <c r="G178" s="191"/>
      <c r="H178" s="191"/>
      <c r="I178" s="191"/>
      <c r="J178" s="191"/>
      <c r="K178" s="191"/>
      <c r="L178" s="192"/>
    </row>
    <row r="179" spans="2:18" ht="13.5" thickBot="1" x14ac:dyDescent="0.25">
      <c r="K179" s="1"/>
      <c r="L179" s="27"/>
    </row>
    <row r="180" spans="2:18" x14ac:dyDescent="0.2">
      <c r="B180" s="259" t="s">
        <v>4</v>
      </c>
      <c r="C180" s="260"/>
      <c r="D180" s="260"/>
      <c r="E180" s="164"/>
      <c r="F180" s="38" t="s">
        <v>19</v>
      </c>
      <c r="G180" s="36" t="s">
        <v>22</v>
      </c>
      <c r="H180" s="38" t="s">
        <v>18</v>
      </c>
      <c r="I180" s="163" t="s">
        <v>20</v>
      </c>
      <c r="J180" s="164"/>
      <c r="K180" s="38" t="s">
        <v>1</v>
      </c>
      <c r="L180" s="12" t="s">
        <v>89</v>
      </c>
    </row>
    <row r="181" spans="2:18" s="118" customFormat="1" x14ac:dyDescent="0.2">
      <c r="B181" s="296"/>
      <c r="C181" s="297"/>
      <c r="D181" s="297"/>
      <c r="E181" s="166"/>
      <c r="F181" s="74"/>
      <c r="G181" s="91"/>
      <c r="H181" s="109"/>
      <c r="I181" s="165"/>
      <c r="J181" s="166"/>
      <c r="K181" s="74">
        <f t="shared" ref="K181:K191" si="94">SUM(F181*H181)</f>
        <v>0</v>
      </c>
      <c r="L181" s="96"/>
      <c r="M181" s="123"/>
      <c r="N181" s="123"/>
      <c r="R181" s="118" t="b">
        <f t="shared" ref="R181:R191" si="95">IF(L181="In-Kind", K181)</f>
        <v>0</v>
      </c>
    </row>
    <row r="182" spans="2:18" s="118" customFormat="1" x14ac:dyDescent="0.2">
      <c r="B182" s="296"/>
      <c r="C182" s="297"/>
      <c r="D182" s="297"/>
      <c r="E182" s="166"/>
      <c r="F182" s="74"/>
      <c r="G182" s="91"/>
      <c r="H182" s="149"/>
      <c r="I182" s="165"/>
      <c r="J182" s="166"/>
      <c r="K182" s="74">
        <f t="shared" ref="K182" si="96">SUM(F182*H182)</f>
        <v>0</v>
      </c>
      <c r="L182" s="96"/>
      <c r="M182" s="123"/>
      <c r="N182" s="123"/>
      <c r="R182" s="118" t="b">
        <f t="shared" ref="R182" si="97">IF(L182="In-Kind", K182)</f>
        <v>0</v>
      </c>
    </row>
    <row r="183" spans="2:18" s="118" customFormat="1" x14ac:dyDescent="0.2">
      <c r="B183" s="296"/>
      <c r="C183" s="297"/>
      <c r="D183" s="297"/>
      <c r="E183" s="166"/>
      <c r="F183" s="74"/>
      <c r="G183" s="91"/>
      <c r="H183" s="149"/>
      <c r="I183" s="165"/>
      <c r="J183" s="166"/>
      <c r="K183" s="74">
        <f t="shared" ref="K183" si="98">SUM(F183*H183)</f>
        <v>0</v>
      </c>
      <c r="L183" s="96"/>
      <c r="M183" s="123"/>
      <c r="N183" s="123"/>
      <c r="R183" s="118" t="b">
        <f t="shared" ref="R183" si="99">IF(L183="In-Kind", K183)</f>
        <v>0</v>
      </c>
    </row>
    <row r="184" spans="2:18" s="118" customFormat="1" x14ac:dyDescent="0.2">
      <c r="B184" s="296"/>
      <c r="C184" s="297"/>
      <c r="D184" s="297"/>
      <c r="E184" s="166"/>
      <c r="F184" s="74"/>
      <c r="G184" s="91"/>
      <c r="H184" s="149"/>
      <c r="I184" s="165"/>
      <c r="J184" s="166"/>
      <c r="K184" s="74">
        <f t="shared" ref="K184" si="100">SUM(F184*H184)</f>
        <v>0</v>
      </c>
      <c r="L184" s="96"/>
      <c r="M184" s="123"/>
      <c r="N184" s="123"/>
      <c r="R184" s="118" t="b">
        <f t="shared" ref="R184" si="101">IF(L184="In-Kind", K184)</f>
        <v>0</v>
      </c>
    </row>
    <row r="185" spans="2:18" s="118" customFormat="1" x14ac:dyDescent="0.2">
      <c r="B185" s="296"/>
      <c r="C185" s="297"/>
      <c r="D185" s="297"/>
      <c r="E185" s="166"/>
      <c r="F185" s="74"/>
      <c r="G185" s="91"/>
      <c r="H185" s="109"/>
      <c r="I185" s="165"/>
      <c r="J185" s="166"/>
      <c r="K185" s="74">
        <f t="shared" si="94"/>
        <v>0</v>
      </c>
      <c r="L185" s="96"/>
      <c r="M185" s="123"/>
      <c r="N185" s="123"/>
      <c r="R185" s="118" t="b">
        <f t="shared" si="95"/>
        <v>0</v>
      </c>
    </row>
    <row r="186" spans="2:18" s="118" customFormat="1" x14ac:dyDescent="0.2">
      <c r="B186" s="296"/>
      <c r="C186" s="297"/>
      <c r="D186" s="297"/>
      <c r="E186" s="166"/>
      <c r="F186" s="74"/>
      <c r="G186" s="91"/>
      <c r="H186" s="149"/>
      <c r="I186" s="165"/>
      <c r="J186" s="166"/>
      <c r="K186" s="74">
        <f t="shared" si="94"/>
        <v>0</v>
      </c>
      <c r="L186" s="96"/>
      <c r="M186" s="123"/>
      <c r="N186" s="123"/>
      <c r="R186" s="118" t="b">
        <f t="shared" si="95"/>
        <v>0</v>
      </c>
    </row>
    <row r="187" spans="2:18" s="118" customFormat="1" x14ac:dyDescent="0.2">
      <c r="B187" s="296"/>
      <c r="C187" s="297"/>
      <c r="D187" s="297"/>
      <c r="E187" s="166"/>
      <c r="F187" s="74"/>
      <c r="G187" s="91"/>
      <c r="H187" s="149"/>
      <c r="I187" s="165"/>
      <c r="J187" s="166"/>
      <c r="K187" s="74">
        <f t="shared" ref="K187" si="102">SUM(F187*H187)</f>
        <v>0</v>
      </c>
      <c r="L187" s="96"/>
      <c r="M187" s="124"/>
      <c r="N187" s="124"/>
      <c r="R187" s="118" t="b">
        <f t="shared" ref="R187" si="103">IF(L187="In-Kind", K187)</f>
        <v>0</v>
      </c>
    </row>
    <row r="188" spans="2:18" s="118" customFormat="1" x14ac:dyDescent="0.2">
      <c r="B188" s="296"/>
      <c r="C188" s="297"/>
      <c r="D188" s="297"/>
      <c r="E188" s="166"/>
      <c r="F188" s="74"/>
      <c r="G188" s="91"/>
      <c r="H188" s="109"/>
      <c r="I188" s="165"/>
      <c r="J188" s="166"/>
      <c r="K188" s="74">
        <f t="shared" si="94"/>
        <v>0</v>
      </c>
      <c r="L188" s="96"/>
      <c r="M188" s="124"/>
      <c r="N188" s="124"/>
      <c r="R188" s="118" t="b">
        <f t="shared" si="95"/>
        <v>0</v>
      </c>
    </row>
    <row r="189" spans="2:18" s="118" customFormat="1" x14ac:dyDescent="0.2">
      <c r="B189" s="296"/>
      <c r="C189" s="297"/>
      <c r="D189" s="297"/>
      <c r="E189" s="166"/>
      <c r="F189" s="74"/>
      <c r="G189" s="91"/>
      <c r="H189" s="109"/>
      <c r="I189" s="165"/>
      <c r="J189" s="166"/>
      <c r="K189" s="74">
        <f t="shared" si="94"/>
        <v>0</v>
      </c>
      <c r="L189" s="96"/>
      <c r="M189" s="124"/>
      <c r="N189" s="124"/>
      <c r="R189" s="118" t="b">
        <f t="shared" si="95"/>
        <v>0</v>
      </c>
    </row>
    <row r="190" spans="2:18" s="118" customFormat="1" x14ac:dyDescent="0.2">
      <c r="B190" s="296"/>
      <c r="C190" s="297"/>
      <c r="D190" s="297"/>
      <c r="E190" s="166"/>
      <c r="F190" s="74"/>
      <c r="G190" s="91"/>
      <c r="H190" s="109"/>
      <c r="I190" s="230"/>
      <c r="J190" s="230"/>
      <c r="K190" s="74">
        <f t="shared" si="94"/>
        <v>0</v>
      </c>
      <c r="L190" s="96"/>
      <c r="M190" s="124"/>
      <c r="N190" s="125"/>
      <c r="O190" s="125"/>
      <c r="P190" s="125"/>
      <c r="Q190" s="125"/>
      <c r="R190" s="118" t="b">
        <f t="shared" si="95"/>
        <v>0</v>
      </c>
    </row>
    <row r="191" spans="2:18" s="118" customFormat="1" ht="13.5" thickBot="1" x14ac:dyDescent="0.25">
      <c r="B191" s="223"/>
      <c r="C191" s="224"/>
      <c r="D191" s="224"/>
      <c r="E191" s="168"/>
      <c r="F191" s="76"/>
      <c r="G191" s="92"/>
      <c r="H191" s="111"/>
      <c r="I191" s="180"/>
      <c r="J191" s="180"/>
      <c r="K191" s="122">
        <f t="shared" si="94"/>
        <v>0</v>
      </c>
      <c r="L191" s="97"/>
      <c r="M191" s="124"/>
      <c r="N191" s="124"/>
      <c r="R191" s="118" t="b">
        <f t="shared" si="95"/>
        <v>0</v>
      </c>
    </row>
    <row r="192" spans="2:18" ht="12" customHeight="1" thickBot="1" x14ac:dyDescent="0.25">
      <c r="I192" s="173" t="s">
        <v>23</v>
      </c>
      <c r="J192" s="174"/>
      <c r="K192" s="19">
        <f>SUM(K181:K191)</f>
        <v>0</v>
      </c>
      <c r="R192" s="2">
        <f>SUM(R181:R191)</f>
        <v>0</v>
      </c>
    </row>
    <row r="193" spans="2:18" ht="13.5" thickBot="1" x14ac:dyDescent="0.25"/>
    <row r="194" spans="2:18" ht="12" customHeight="1" x14ac:dyDescent="0.2">
      <c r="B194" s="181" t="s">
        <v>103</v>
      </c>
      <c r="C194" s="182"/>
      <c r="D194" s="182"/>
      <c r="E194" s="182"/>
      <c r="F194" s="182"/>
      <c r="G194" s="182"/>
      <c r="H194" s="182"/>
      <c r="I194" s="182"/>
      <c r="J194" s="182"/>
      <c r="K194" s="182"/>
      <c r="L194" s="183"/>
    </row>
    <row r="195" spans="2:18" ht="19.5" customHeight="1" thickBot="1" x14ac:dyDescent="0.25">
      <c r="B195" s="184"/>
      <c r="C195" s="185"/>
      <c r="D195" s="185"/>
      <c r="E195" s="185"/>
      <c r="F195" s="185"/>
      <c r="G195" s="185"/>
      <c r="H195" s="185"/>
      <c r="I195" s="185"/>
      <c r="J195" s="185"/>
      <c r="K195" s="185"/>
      <c r="L195" s="186"/>
    </row>
    <row r="196" spans="2:18" ht="12" customHeight="1" thickBot="1" x14ac:dyDescent="0.25">
      <c r="B196" s="56"/>
      <c r="C196" s="56"/>
      <c r="D196" s="56"/>
      <c r="E196" s="56"/>
      <c r="F196" s="56"/>
      <c r="G196" s="56"/>
      <c r="H196" s="56"/>
      <c r="I196" s="56"/>
      <c r="J196" s="56"/>
      <c r="K196" s="56"/>
      <c r="L196" s="56"/>
    </row>
    <row r="197" spans="2:18" x14ac:dyDescent="0.2">
      <c r="B197" s="294" t="s">
        <v>4</v>
      </c>
      <c r="C197" s="295"/>
      <c r="D197" s="295"/>
      <c r="E197" s="295"/>
      <c r="F197" s="34" t="s">
        <v>19</v>
      </c>
      <c r="G197" s="36" t="s">
        <v>102</v>
      </c>
      <c r="H197" s="71" t="s">
        <v>18</v>
      </c>
      <c r="I197" s="225" t="s">
        <v>20</v>
      </c>
      <c r="J197" s="225"/>
      <c r="K197" s="34" t="s">
        <v>1</v>
      </c>
      <c r="L197" s="12" t="s">
        <v>89</v>
      </c>
    </row>
    <row r="198" spans="2:18" s="118" customFormat="1" x14ac:dyDescent="0.2">
      <c r="B198" s="160"/>
      <c r="C198" s="154"/>
      <c r="D198" s="154"/>
      <c r="E198" s="159"/>
      <c r="F198" s="74"/>
      <c r="G198" s="93"/>
      <c r="H198" s="109"/>
      <c r="I198" s="230"/>
      <c r="J198" s="230"/>
      <c r="K198" s="74">
        <f t="shared" ref="K198:K207" si="104">INT(SUM(F198*H198))</f>
        <v>0</v>
      </c>
      <c r="L198" s="96"/>
      <c r="M198" s="120"/>
      <c r="N198" s="120"/>
      <c r="O198" s="120"/>
      <c r="R198" s="118" t="b">
        <f t="shared" ref="R198:R208" si="105">IF(L198="In-Kind", K198)</f>
        <v>0</v>
      </c>
    </row>
    <row r="199" spans="2:18" s="118" customFormat="1" x14ac:dyDescent="0.2">
      <c r="B199" s="160"/>
      <c r="C199" s="154"/>
      <c r="D199" s="154"/>
      <c r="E199" s="159"/>
      <c r="F199" s="74"/>
      <c r="G199" s="93"/>
      <c r="H199" s="149"/>
      <c r="I199" s="230"/>
      <c r="J199" s="230"/>
      <c r="K199" s="74">
        <f t="shared" si="104"/>
        <v>0</v>
      </c>
      <c r="L199" s="96"/>
      <c r="M199" s="120"/>
      <c r="N199" s="120"/>
      <c r="O199" s="120"/>
      <c r="R199" s="118" t="b">
        <f t="shared" ref="R199" si="106">IF(L199="In-Kind", K199)</f>
        <v>0</v>
      </c>
    </row>
    <row r="200" spans="2:18" s="118" customFormat="1" x14ac:dyDescent="0.2">
      <c r="B200" s="160"/>
      <c r="C200" s="154"/>
      <c r="D200" s="154"/>
      <c r="E200" s="159"/>
      <c r="F200" s="74"/>
      <c r="G200" s="93"/>
      <c r="H200" s="149"/>
      <c r="I200" s="230"/>
      <c r="J200" s="230"/>
      <c r="K200" s="74">
        <f t="shared" si="104"/>
        <v>0</v>
      </c>
      <c r="L200" s="96"/>
      <c r="M200" s="120"/>
      <c r="N200" s="120"/>
      <c r="O200" s="120"/>
      <c r="R200" s="118" t="b">
        <f t="shared" ref="R200" si="107">IF(L200="In-Kind", K200)</f>
        <v>0</v>
      </c>
    </row>
    <row r="201" spans="2:18" s="118" customFormat="1" x14ac:dyDescent="0.2">
      <c r="B201" s="160"/>
      <c r="C201" s="154"/>
      <c r="D201" s="154"/>
      <c r="E201" s="159"/>
      <c r="F201" s="74"/>
      <c r="G201" s="93"/>
      <c r="H201" s="149"/>
      <c r="I201" s="230"/>
      <c r="J201" s="230"/>
      <c r="K201" s="74">
        <f t="shared" si="104"/>
        <v>0</v>
      </c>
      <c r="L201" s="96"/>
      <c r="M201" s="120"/>
      <c r="N201" s="120"/>
      <c r="O201" s="120"/>
      <c r="R201" s="118" t="b">
        <f t="shared" ref="R201" si="108">IF(L201="In-Kind", K201)</f>
        <v>0</v>
      </c>
    </row>
    <row r="202" spans="2:18" s="118" customFormat="1" x14ac:dyDescent="0.2">
      <c r="B202" s="160"/>
      <c r="C202" s="154"/>
      <c r="D202" s="154"/>
      <c r="E202" s="159"/>
      <c r="F202" s="74"/>
      <c r="G202" s="93"/>
      <c r="H202" s="149"/>
      <c r="I202" s="230"/>
      <c r="J202" s="230"/>
      <c r="K202" s="74">
        <f t="shared" si="104"/>
        <v>0</v>
      </c>
      <c r="L202" s="96"/>
      <c r="M202" s="120"/>
      <c r="N202" s="120"/>
      <c r="O202" s="120"/>
      <c r="R202" s="118" t="b">
        <f t="shared" ref="R202" si="109">IF(L202="In-Kind", K202)</f>
        <v>0</v>
      </c>
    </row>
    <row r="203" spans="2:18" s="118" customFormat="1" x14ac:dyDescent="0.2">
      <c r="B203" s="305"/>
      <c r="C203" s="306"/>
      <c r="D203" s="306"/>
      <c r="E203" s="307"/>
      <c r="F203" s="74"/>
      <c r="G203" s="146"/>
      <c r="H203" s="109"/>
      <c r="I203" s="261"/>
      <c r="J203" s="152"/>
      <c r="K203" s="74">
        <f t="shared" si="104"/>
        <v>0</v>
      </c>
      <c r="L203" s="96"/>
      <c r="M203" s="120"/>
      <c r="N203" s="120"/>
      <c r="O203" s="120"/>
      <c r="R203" s="118" t="b">
        <f t="shared" si="105"/>
        <v>0</v>
      </c>
    </row>
    <row r="204" spans="2:18" s="118" customFormat="1" x14ac:dyDescent="0.2">
      <c r="B204" s="305"/>
      <c r="C204" s="306"/>
      <c r="D204" s="306"/>
      <c r="E204" s="307"/>
      <c r="F204" s="74"/>
      <c r="G204" s="150"/>
      <c r="H204" s="149"/>
      <c r="I204" s="261"/>
      <c r="J204" s="152"/>
      <c r="K204" s="74">
        <f t="shared" si="104"/>
        <v>0</v>
      </c>
      <c r="L204" s="96"/>
      <c r="M204" s="120"/>
      <c r="N204" s="120"/>
      <c r="O204" s="120"/>
      <c r="R204" s="118" t="b">
        <f t="shared" ref="R204:R205" si="110">IF(L204="In-Kind", K204)</f>
        <v>0</v>
      </c>
    </row>
    <row r="205" spans="2:18" s="118" customFormat="1" x14ac:dyDescent="0.2">
      <c r="B205" s="305"/>
      <c r="C205" s="306"/>
      <c r="D205" s="306"/>
      <c r="E205" s="307"/>
      <c r="F205" s="74"/>
      <c r="G205" s="150"/>
      <c r="H205" s="149"/>
      <c r="I205" s="261"/>
      <c r="J205" s="152"/>
      <c r="K205" s="74">
        <f t="shared" si="104"/>
        <v>0</v>
      </c>
      <c r="L205" s="96"/>
      <c r="M205" s="120"/>
      <c r="N205" s="120"/>
      <c r="O205" s="120"/>
      <c r="R205" s="118" t="b">
        <f t="shared" si="110"/>
        <v>0</v>
      </c>
    </row>
    <row r="206" spans="2:18" s="118" customFormat="1" x14ac:dyDescent="0.2">
      <c r="B206" s="305"/>
      <c r="C206" s="306"/>
      <c r="D206" s="306"/>
      <c r="E206" s="307"/>
      <c r="F206" s="74"/>
      <c r="G206" s="150"/>
      <c r="H206" s="149"/>
      <c r="I206" s="261"/>
      <c r="J206" s="152"/>
      <c r="K206" s="74">
        <f t="shared" si="104"/>
        <v>0</v>
      </c>
      <c r="L206" s="96"/>
      <c r="M206" s="120"/>
      <c r="N206" s="120"/>
      <c r="O206" s="120"/>
      <c r="R206" s="118" t="b">
        <f t="shared" ref="R206" si="111">IF(L206="In-Kind", K206)</f>
        <v>0</v>
      </c>
    </row>
    <row r="207" spans="2:18" s="118" customFormat="1" x14ac:dyDescent="0.2">
      <c r="B207" s="305"/>
      <c r="C207" s="306"/>
      <c r="D207" s="306"/>
      <c r="E207" s="307"/>
      <c r="F207" s="74"/>
      <c r="G207" s="146"/>
      <c r="H207" s="109"/>
      <c r="I207" s="261"/>
      <c r="J207" s="152"/>
      <c r="K207" s="74">
        <f t="shared" si="104"/>
        <v>0</v>
      </c>
      <c r="L207" s="96"/>
      <c r="M207" s="121"/>
      <c r="N207" s="121"/>
      <c r="O207" s="121"/>
      <c r="R207" s="118" t="b">
        <f t="shared" si="105"/>
        <v>0</v>
      </c>
    </row>
    <row r="208" spans="2:18" s="118" customFormat="1" ht="13.5" thickBot="1" x14ac:dyDescent="0.25">
      <c r="B208" s="305"/>
      <c r="C208" s="306"/>
      <c r="D208" s="306"/>
      <c r="E208" s="307"/>
      <c r="F208" s="76"/>
      <c r="G208" s="146"/>
      <c r="H208" s="111"/>
      <c r="I208" s="261"/>
      <c r="J208" s="152"/>
      <c r="K208" s="122">
        <f>SUM(F208*H208)</f>
        <v>0</v>
      </c>
      <c r="L208" s="97"/>
      <c r="R208" s="118" t="b">
        <f t="shared" si="105"/>
        <v>0</v>
      </c>
    </row>
    <row r="209" spans="2:18" ht="13.5" thickBot="1" x14ac:dyDescent="0.25">
      <c r="I209" s="173" t="s">
        <v>39</v>
      </c>
      <c r="J209" s="174"/>
      <c r="K209" s="19">
        <f>SUM(K198:K208)</f>
        <v>0</v>
      </c>
      <c r="R209" s="2">
        <f>SUM(R198:R208)</f>
        <v>0</v>
      </c>
    </row>
    <row r="210" spans="2:18" ht="13.5" thickBot="1" x14ac:dyDescent="0.25">
      <c r="B210" s="314"/>
      <c r="C210" s="314"/>
      <c r="D210" s="314"/>
      <c r="E210" s="23"/>
      <c r="F210" s="37"/>
      <c r="G210" s="37"/>
      <c r="H210" s="37"/>
      <c r="L210" s="57"/>
    </row>
    <row r="211" spans="2:18" ht="13.5" customHeight="1" x14ac:dyDescent="0.2">
      <c r="B211" s="194" t="s">
        <v>101</v>
      </c>
      <c r="C211" s="195"/>
      <c r="D211" s="195"/>
      <c r="E211" s="195"/>
      <c r="F211" s="195"/>
      <c r="G211" s="195"/>
      <c r="H211" s="195"/>
      <c r="I211" s="195"/>
      <c r="J211" s="195"/>
      <c r="K211" s="195"/>
      <c r="L211" s="196"/>
    </row>
    <row r="212" spans="2:18" x14ac:dyDescent="0.2">
      <c r="B212" s="197"/>
      <c r="C212" s="198"/>
      <c r="D212" s="198"/>
      <c r="E212" s="198"/>
      <c r="F212" s="198"/>
      <c r="G212" s="198"/>
      <c r="H212" s="198"/>
      <c r="I212" s="198"/>
      <c r="J212" s="198"/>
      <c r="K212" s="198"/>
      <c r="L212" s="199"/>
    </row>
    <row r="213" spans="2:18" ht="28.5" customHeight="1" thickBot="1" x14ac:dyDescent="0.25">
      <c r="B213" s="200"/>
      <c r="C213" s="201"/>
      <c r="D213" s="201"/>
      <c r="E213" s="201"/>
      <c r="F213" s="201"/>
      <c r="G213" s="201"/>
      <c r="H213" s="201"/>
      <c r="I213" s="201"/>
      <c r="J213" s="201"/>
      <c r="K213" s="201"/>
      <c r="L213" s="202"/>
    </row>
    <row r="214" spans="2:18" ht="13.5" thickBot="1" x14ac:dyDescent="0.25"/>
    <row r="215" spans="2:18" ht="25.5" x14ac:dyDescent="0.2">
      <c r="B215" s="235" t="s">
        <v>4</v>
      </c>
      <c r="C215" s="236"/>
      <c r="D215" s="236"/>
      <c r="E215" s="218"/>
      <c r="F215" s="139" t="s">
        <v>19</v>
      </c>
      <c r="G215" s="145" t="s">
        <v>111</v>
      </c>
      <c r="H215" s="140" t="s">
        <v>110</v>
      </c>
      <c r="I215" s="163" t="s">
        <v>20</v>
      </c>
      <c r="J215" s="164"/>
      <c r="K215" s="34" t="s">
        <v>1</v>
      </c>
      <c r="L215" s="12" t="s">
        <v>89</v>
      </c>
    </row>
    <row r="216" spans="2:18" s="118" customFormat="1" ht="12.75" customHeight="1" x14ac:dyDescent="0.2">
      <c r="B216" s="160"/>
      <c r="C216" s="154"/>
      <c r="D216" s="154"/>
      <c r="E216" s="159"/>
      <c r="F216" s="84"/>
      <c r="G216" s="143"/>
      <c r="H216" s="141"/>
      <c r="I216" s="230"/>
      <c r="J216" s="230"/>
      <c r="K216" s="74">
        <f>(F216*G216)*H216</f>
        <v>0</v>
      </c>
      <c r="L216" s="96"/>
      <c r="M216" s="120"/>
      <c r="N216" s="120"/>
      <c r="O216" s="120"/>
      <c r="R216" s="118" t="b">
        <f>IF(L216="In-Kind", K216)</f>
        <v>0</v>
      </c>
    </row>
    <row r="217" spans="2:18" s="118" customFormat="1" ht="12.75" customHeight="1" x14ac:dyDescent="0.2">
      <c r="B217" s="160"/>
      <c r="C217" s="154"/>
      <c r="D217" s="154"/>
      <c r="E217" s="159"/>
      <c r="F217" s="84"/>
      <c r="G217" s="143"/>
      <c r="H217" s="141"/>
      <c r="I217" s="230"/>
      <c r="J217" s="230"/>
      <c r="K217" s="74">
        <f t="shared" ref="K217:K229" si="112">(F217*G217)*H217</f>
        <v>0</v>
      </c>
      <c r="L217" s="96"/>
      <c r="M217" s="120"/>
      <c r="N217" s="120"/>
      <c r="O217" s="120"/>
      <c r="R217" s="118" t="b">
        <f t="shared" ref="R217:R229" si="113">IF(L217="In-Kind", K217)</f>
        <v>0</v>
      </c>
    </row>
    <row r="218" spans="2:18" s="118" customFormat="1" ht="12.75" customHeight="1" x14ac:dyDescent="0.2">
      <c r="B218" s="160"/>
      <c r="C218" s="154"/>
      <c r="D218" s="154"/>
      <c r="E218" s="159"/>
      <c r="F218" s="84"/>
      <c r="G218" s="143"/>
      <c r="H218" s="141"/>
      <c r="I218" s="230"/>
      <c r="J218" s="230"/>
      <c r="K218" s="74">
        <f t="shared" ref="K218" si="114">(F218*G218)*H218</f>
        <v>0</v>
      </c>
      <c r="L218" s="96"/>
      <c r="M218" s="120"/>
      <c r="N218" s="120"/>
      <c r="O218" s="120"/>
      <c r="R218" s="118" t="b">
        <f t="shared" ref="R218" si="115">IF(L218="In-Kind", K218)</f>
        <v>0</v>
      </c>
    </row>
    <row r="219" spans="2:18" s="118" customFormat="1" ht="12.75" customHeight="1" x14ac:dyDescent="0.2">
      <c r="B219" s="160"/>
      <c r="C219" s="154"/>
      <c r="D219" s="154"/>
      <c r="E219" s="159"/>
      <c r="F219" s="84"/>
      <c r="G219" s="143"/>
      <c r="H219" s="141"/>
      <c r="I219" s="230"/>
      <c r="J219" s="230"/>
      <c r="K219" s="74">
        <f t="shared" si="112"/>
        <v>0</v>
      </c>
      <c r="L219" s="96"/>
      <c r="M219" s="121"/>
      <c r="N219" s="121"/>
      <c r="O219" s="121"/>
      <c r="R219" s="118" t="b">
        <f t="shared" si="113"/>
        <v>0</v>
      </c>
    </row>
    <row r="220" spans="2:18" s="118" customFormat="1" ht="12.75" customHeight="1" x14ac:dyDescent="0.2">
      <c r="B220" s="160"/>
      <c r="C220" s="154"/>
      <c r="D220" s="154"/>
      <c r="E220" s="159"/>
      <c r="F220" s="84"/>
      <c r="G220" s="143"/>
      <c r="H220" s="141"/>
      <c r="I220" s="230"/>
      <c r="J220" s="230"/>
      <c r="K220" s="74">
        <f t="shared" si="112"/>
        <v>0</v>
      </c>
      <c r="L220" s="96"/>
      <c r="M220" s="120"/>
      <c r="N220" s="120"/>
      <c r="O220" s="120"/>
      <c r="R220" s="118" t="b">
        <f t="shared" si="113"/>
        <v>0</v>
      </c>
    </row>
    <row r="221" spans="2:18" s="118" customFormat="1" ht="12.75" customHeight="1" x14ac:dyDescent="0.2">
      <c r="B221" s="160"/>
      <c r="C221" s="154"/>
      <c r="D221" s="154"/>
      <c r="E221" s="159"/>
      <c r="F221" s="84"/>
      <c r="G221" s="143"/>
      <c r="H221" s="141"/>
      <c r="I221" s="230"/>
      <c r="J221" s="230"/>
      <c r="K221" s="74">
        <f t="shared" ref="K221" si="116">(F221*G221)*H221</f>
        <v>0</v>
      </c>
      <c r="L221" s="96"/>
      <c r="M221" s="121"/>
      <c r="N221" s="121"/>
      <c r="O221" s="121"/>
      <c r="R221" s="118" t="b">
        <f t="shared" ref="R221" si="117">IF(L221="In-Kind", K221)</f>
        <v>0</v>
      </c>
    </row>
    <row r="222" spans="2:18" s="118" customFormat="1" ht="12.75" customHeight="1" x14ac:dyDescent="0.2">
      <c r="B222" s="160"/>
      <c r="C222" s="154"/>
      <c r="D222" s="154"/>
      <c r="E222" s="159"/>
      <c r="F222" s="84"/>
      <c r="G222" s="143"/>
      <c r="H222" s="141"/>
      <c r="I222" s="230"/>
      <c r="J222" s="230"/>
      <c r="K222" s="74">
        <f t="shared" si="112"/>
        <v>0</v>
      </c>
      <c r="L222" s="96"/>
      <c r="M222" s="120"/>
      <c r="N222" s="120"/>
      <c r="O222" s="120"/>
      <c r="R222" s="118" t="b">
        <f t="shared" si="113"/>
        <v>0</v>
      </c>
    </row>
    <row r="223" spans="2:18" s="118" customFormat="1" ht="12.75" customHeight="1" x14ac:dyDescent="0.2">
      <c r="B223" s="160"/>
      <c r="C223" s="154"/>
      <c r="D223" s="154"/>
      <c r="E223" s="159"/>
      <c r="F223" s="84"/>
      <c r="G223" s="143"/>
      <c r="H223" s="141"/>
      <c r="I223" s="230"/>
      <c r="J223" s="230"/>
      <c r="K223" s="74">
        <f t="shared" ref="K223" si="118">(F223*G223)*H223</f>
        <v>0</v>
      </c>
      <c r="L223" s="96"/>
      <c r="M223" s="120"/>
      <c r="N223" s="120"/>
      <c r="O223" s="120"/>
      <c r="R223" s="118" t="b">
        <f t="shared" ref="R223" si="119">IF(L223="In-Kind", K223)</f>
        <v>0</v>
      </c>
    </row>
    <row r="224" spans="2:18" s="118" customFormat="1" ht="12.75" customHeight="1" x14ac:dyDescent="0.2">
      <c r="B224" s="160"/>
      <c r="C224" s="154"/>
      <c r="D224" s="154"/>
      <c r="E224" s="159"/>
      <c r="F224" s="84"/>
      <c r="G224" s="143"/>
      <c r="H224" s="141"/>
      <c r="I224" s="230"/>
      <c r="J224" s="230"/>
      <c r="K224" s="74">
        <f t="shared" ref="K224" si="120">(F224*G224)*H224</f>
        <v>0</v>
      </c>
      <c r="L224" s="96"/>
      <c r="M224" s="121"/>
      <c r="N224" s="121"/>
      <c r="O224" s="121"/>
      <c r="R224" s="118" t="b">
        <f t="shared" ref="R224" si="121">IF(L224="In-Kind", K224)</f>
        <v>0</v>
      </c>
    </row>
    <row r="225" spans="2:18" s="118" customFormat="1" ht="12.75" customHeight="1" x14ac:dyDescent="0.2">
      <c r="B225" s="160"/>
      <c r="C225" s="154"/>
      <c r="D225" s="154"/>
      <c r="E225" s="159"/>
      <c r="F225" s="84"/>
      <c r="G225" s="143"/>
      <c r="H225" s="141"/>
      <c r="I225" s="230"/>
      <c r="J225" s="230"/>
      <c r="K225" s="74">
        <f t="shared" ref="K225" si="122">(F225*G225)*H225</f>
        <v>0</v>
      </c>
      <c r="L225" s="96"/>
      <c r="M225" s="121"/>
      <c r="N225" s="121"/>
      <c r="O225" s="121"/>
      <c r="R225" s="118" t="b">
        <f t="shared" ref="R225" si="123">IF(L225="In-Kind", K225)</f>
        <v>0</v>
      </c>
    </row>
    <row r="226" spans="2:18" s="118" customFormat="1" ht="12.75" customHeight="1" x14ac:dyDescent="0.2">
      <c r="B226" s="305"/>
      <c r="C226" s="306"/>
      <c r="D226" s="306"/>
      <c r="E226" s="307"/>
      <c r="F226" s="84"/>
      <c r="G226" s="143"/>
      <c r="H226" s="141"/>
      <c r="I226" s="261"/>
      <c r="J226" s="152"/>
      <c r="K226" s="74">
        <f t="shared" ref="K226" si="124">(F226*G226)*H226</f>
        <v>0</v>
      </c>
      <c r="L226" s="96"/>
      <c r="M226" s="121"/>
      <c r="N226" s="121"/>
      <c r="O226" s="121"/>
      <c r="R226" s="118" t="b">
        <f t="shared" ref="R226" si="125">IF(L226="In-Kind", K226)</f>
        <v>0</v>
      </c>
    </row>
    <row r="227" spans="2:18" s="118" customFormat="1" ht="12.75" customHeight="1" x14ac:dyDescent="0.2">
      <c r="B227" s="305"/>
      <c r="C227" s="306"/>
      <c r="D227" s="306"/>
      <c r="E227" s="307"/>
      <c r="F227" s="84"/>
      <c r="G227" s="143"/>
      <c r="H227" s="141"/>
      <c r="I227" s="261"/>
      <c r="J227" s="152"/>
      <c r="K227" s="74">
        <f t="shared" ref="K227" si="126">(F227*G227)*H227</f>
        <v>0</v>
      </c>
      <c r="L227" s="96"/>
      <c r="M227" s="121"/>
      <c r="N227" s="121"/>
      <c r="O227" s="121"/>
      <c r="R227" s="118" t="b">
        <f t="shared" ref="R227" si="127">IF(L227="In-Kind", K227)</f>
        <v>0</v>
      </c>
    </row>
    <row r="228" spans="2:18" s="118" customFormat="1" ht="12.75" customHeight="1" thickBot="1" x14ac:dyDescent="0.25">
      <c r="B228" s="178"/>
      <c r="C228" s="179"/>
      <c r="D228" s="179"/>
      <c r="E228" s="179"/>
      <c r="F228" s="84"/>
      <c r="G228" s="143"/>
      <c r="H228" s="141"/>
      <c r="I228" s="180"/>
      <c r="J228" s="180"/>
      <c r="K228" s="74">
        <f t="shared" ref="K228" si="128">(F228*G228)*H228</f>
        <v>0</v>
      </c>
      <c r="L228" s="96"/>
      <c r="M228" s="121"/>
      <c r="N228" s="121"/>
      <c r="O228" s="121"/>
      <c r="R228" s="118" t="b">
        <f t="shared" ref="R228" si="129">IF(L228="In-Kind", K228)</f>
        <v>0</v>
      </c>
    </row>
    <row r="229" spans="2:18" s="118" customFormat="1" ht="12.75" customHeight="1" thickBot="1" x14ac:dyDescent="0.25">
      <c r="B229" s="178"/>
      <c r="C229" s="179"/>
      <c r="D229" s="179"/>
      <c r="E229" s="179"/>
      <c r="F229" s="86"/>
      <c r="G229" s="144"/>
      <c r="H229" s="142"/>
      <c r="I229" s="180"/>
      <c r="J229" s="180"/>
      <c r="K229" s="74">
        <f t="shared" si="112"/>
        <v>0</v>
      </c>
      <c r="L229" s="97"/>
      <c r="R229" s="118" t="b">
        <f t="shared" si="113"/>
        <v>0</v>
      </c>
    </row>
    <row r="230" spans="2:18" ht="13.5" thickBot="1" x14ac:dyDescent="0.25">
      <c r="I230" s="173" t="s">
        <v>47</v>
      </c>
      <c r="J230" s="174"/>
      <c r="K230" s="19">
        <f>SUM(K216:K229)</f>
        <v>0</v>
      </c>
      <c r="R230" s="2">
        <f>SUM(R216:R229)</f>
        <v>0</v>
      </c>
    </row>
    <row r="231" spans="2:18" x14ac:dyDescent="0.2"/>
    <row r="232" spans="2:18" ht="13.5" thickBot="1" x14ac:dyDescent="0.25">
      <c r="B232" s="40"/>
      <c r="C232" s="40"/>
      <c r="D232" s="40"/>
      <c r="E232" s="40"/>
      <c r="F232" s="40"/>
      <c r="G232" s="40"/>
      <c r="H232" s="40"/>
      <c r="I232" s="40"/>
      <c r="J232" s="40"/>
      <c r="K232" s="40"/>
      <c r="L232" s="40"/>
    </row>
    <row r="233" spans="2:18" x14ac:dyDescent="0.2">
      <c r="B233" s="187" t="s">
        <v>38</v>
      </c>
      <c r="C233" s="288"/>
      <c r="D233" s="288"/>
      <c r="E233" s="288"/>
      <c r="F233" s="288"/>
      <c r="G233" s="288"/>
      <c r="H233" s="288"/>
      <c r="I233" s="288"/>
      <c r="J233" s="288"/>
      <c r="K233" s="288"/>
      <c r="L233" s="289"/>
    </row>
    <row r="234" spans="2:18" ht="13.5" thickBot="1" x14ac:dyDescent="0.25">
      <c r="B234" s="290"/>
      <c r="C234" s="291"/>
      <c r="D234" s="291"/>
      <c r="E234" s="291"/>
      <c r="F234" s="291"/>
      <c r="G234" s="291"/>
      <c r="H234" s="291"/>
      <c r="I234" s="291"/>
      <c r="J234" s="291"/>
      <c r="K234" s="291"/>
      <c r="L234" s="292"/>
    </row>
    <row r="235" spans="2:18" ht="13.5" thickBot="1" x14ac:dyDescent="0.25">
      <c r="B235" s="40"/>
      <c r="C235" s="40"/>
      <c r="D235" s="40"/>
      <c r="E235" s="40"/>
      <c r="F235" s="40"/>
      <c r="G235" s="40"/>
      <c r="H235" s="40"/>
      <c r="I235" s="40"/>
      <c r="J235" s="40"/>
      <c r="K235" s="40"/>
      <c r="L235" s="40"/>
    </row>
    <row r="236" spans="2:18" ht="25.5" x14ac:dyDescent="0.2">
      <c r="B236" s="269" t="s">
        <v>8</v>
      </c>
      <c r="C236" s="225"/>
      <c r="D236" s="270"/>
      <c r="E236" s="163" t="s">
        <v>9</v>
      </c>
      <c r="F236" s="260"/>
      <c r="G236" s="164"/>
      <c r="H236" s="34" t="s">
        <v>19</v>
      </c>
      <c r="I236" s="18" t="s">
        <v>100</v>
      </c>
      <c r="J236" s="34" t="s">
        <v>18</v>
      </c>
      <c r="K236" s="34" t="s">
        <v>1</v>
      </c>
      <c r="L236" s="12" t="s">
        <v>89</v>
      </c>
      <c r="M236" s="26"/>
      <c r="N236" s="26"/>
      <c r="O236" s="26"/>
      <c r="P236" s="26"/>
    </row>
    <row r="237" spans="2:18" s="118" customFormat="1" x14ac:dyDescent="0.2">
      <c r="B237" s="234"/>
      <c r="C237" s="177"/>
      <c r="D237" s="177"/>
      <c r="E237" s="177"/>
      <c r="F237" s="177"/>
      <c r="G237" s="177"/>
      <c r="H237" s="74"/>
      <c r="I237" s="91"/>
      <c r="J237" s="109"/>
      <c r="K237" s="74">
        <f t="shared" ref="K237:K244" si="130">SUM(H237*J237)</f>
        <v>0</v>
      </c>
      <c r="L237" s="96"/>
      <c r="M237" s="119"/>
      <c r="N237" s="119"/>
      <c r="O237" s="119"/>
      <c r="P237" s="119"/>
      <c r="R237" s="118" t="b">
        <f t="shared" ref="R237:R244" si="131">IF(L237="In-Kind", K237)</f>
        <v>0</v>
      </c>
    </row>
    <row r="238" spans="2:18" s="118" customFormat="1" x14ac:dyDescent="0.2">
      <c r="B238" s="234"/>
      <c r="C238" s="177"/>
      <c r="D238" s="177"/>
      <c r="E238" s="177"/>
      <c r="F238" s="177"/>
      <c r="G238" s="177"/>
      <c r="H238" s="74"/>
      <c r="I238" s="91"/>
      <c r="J238" s="149"/>
      <c r="K238" s="74">
        <f t="shared" si="130"/>
        <v>0</v>
      </c>
      <c r="L238" s="96"/>
      <c r="M238" s="119"/>
      <c r="N238" s="119"/>
      <c r="O238" s="119"/>
      <c r="P238" s="119"/>
      <c r="R238" s="118" t="b">
        <f t="shared" ref="R238:R239" si="132">IF(L238="In-Kind", K238)</f>
        <v>0</v>
      </c>
    </row>
    <row r="239" spans="2:18" s="118" customFormat="1" x14ac:dyDescent="0.2">
      <c r="B239" s="234"/>
      <c r="C239" s="177"/>
      <c r="D239" s="177"/>
      <c r="E239" s="177"/>
      <c r="F239" s="177"/>
      <c r="G239" s="177"/>
      <c r="H239" s="74"/>
      <c r="I239" s="91"/>
      <c r="J239" s="149"/>
      <c r="K239" s="74">
        <f t="shared" si="130"/>
        <v>0</v>
      </c>
      <c r="L239" s="96"/>
      <c r="M239" s="119"/>
      <c r="N239" s="119"/>
      <c r="O239" s="119"/>
      <c r="P239" s="119"/>
      <c r="R239" s="118" t="b">
        <f t="shared" si="132"/>
        <v>0</v>
      </c>
    </row>
    <row r="240" spans="2:18" s="118" customFormat="1" x14ac:dyDescent="0.2">
      <c r="B240" s="234"/>
      <c r="C240" s="177"/>
      <c r="D240" s="177"/>
      <c r="E240" s="177"/>
      <c r="F240" s="177"/>
      <c r="G240" s="177"/>
      <c r="H240" s="74"/>
      <c r="I240" s="91"/>
      <c r="J240" s="149"/>
      <c r="K240" s="74">
        <f t="shared" si="130"/>
        <v>0</v>
      </c>
      <c r="L240" s="96"/>
      <c r="M240" s="119"/>
      <c r="N240" s="119"/>
      <c r="O240" s="119"/>
      <c r="P240" s="119"/>
      <c r="R240" s="118" t="b">
        <f t="shared" si="131"/>
        <v>0</v>
      </c>
    </row>
    <row r="241" spans="2:18" s="118" customFormat="1" x14ac:dyDescent="0.2">
      <c r="B241" s="234"/>
      <c r="C241" s="177"/>
      <c r="D241" s="177"/>
      <c r="E241" s="177"/>
      <c r="F241" s="177"/>
      <c r="G241" s="177"/>
      <c r="H241" s="74"/>
      <c r="I241" s="91"/>
      <c r="J241" s="149"/>
      <c r="K241" s="74">
        <f t="shared" si="130"/>
        <v>0</v>
      </c>
      <c r="L241" s="96"/>
      <c r="M241" s="119"/>
      <c r="N241" s="119"/>
      <c r="O241" s="119"/>
      <c r="P241" s="119"/>
      <c r="R241" s="118" t="b">
        <f t="shared" ref="R241" si="133">IF(L241="In-Kind", K241)</f>
        <v>0</v>
      </c>
    </row>
    <row r="242" spans="2:18" s="118" customFormat="1" x14ac:dyDescent="0.2">
      <c r="B242" s="234"/>
      <c r="C242" s="177"/>
      <c r="D242" s="177"/>
      <c r="E242" s="177"/>
      <c r="F242" s="177"/>
      <c r="G242" s="177"/>
      <c r="H242" s="74"/>
      <c r="I242" s="91"/>
      <c r="J242" s="109"/>
      <c r="K242" s="74">
        <f t="shared" si="130"/>
        <v>0</v>
      </c>
      <c r="L242" s="96"/>
      <c r="M242" s="119"/>
      <c r="N242" s="119"/>
      <c r="O242" s="119"/>
      <c r="P242" s="119"/>
      <c r="R242" s="118" t="b">
        <f t="shared" si="131"/>
        <v>0</v>
      </c>
    </row>
    <row r="243" spans="2:18" s="118" customFormat="1" x14ac:dyDescent="0.2">
      <c r="B243" s="234"/>
      <c r="C243" s="177"/>
      <c r="D243" s="177"/>
      <c r="E243" s="177"/>
      <c r="F243" s="177"/>
      <c r="G243" s="177"/>
      <c r="H243" s="74"/>
      <c r="I243" s="91"/>
      <c r="J243" s="149"/>
      <c r="K243" s="74">
        <f t="shared" si="130"/>
        <v>0</v>
      </c>
      <c r="L243" s="96"/>
      <c r="M243" s="119"/>
      <c r="N243" s="119"/>
      <c r="O243" s="119"/>
      <c r="P243" s="119"/>
      <c r="R243" s="118" t="b">
        <f t="shared" ref="R243" si="134">IF(L243="In-Kind", K243)</f>
        <v>0</v>
      </c>
    </row>
    <row r="244" spans="2:18" s="118" customFormat="1" ht="13.5" thickBot="1" x14ac:dyDescent="0.25">
      <c r="B244" s="293"/>
      <c r="C244" s="287"/>
      <c r="D244" s="287"/>
      <c r="E244" s="287"/>
      <c r="F244" s="287"/>
      <c r="G244" s="287"/>
      <c r="H244" s="76"/>
      <c r="I244" s="92"/>
      <c r="J244" s="111"/>
      <c r="K244" s="76">
        <f t="shared" si="130"/>
        <v>0</v>
      </c>
      <c r="L244" s="97"/>
      <c r="R244" s="118" t="b">
        <f t="shared" si="131"/>
        <v>0</v>
      </c>
    </row>
    <row r="245" spans="2:18" ht="12" customHeight="1" thickBot="1" x14ac:dyDescent="0.25">
      <c r="I245" s="303" t="s">
        <v>48</v>
      </c>
      <c r="J245" s="304"/>
      <c r="K245" s="19">
        <f>SUM(K237:K244)</f>
        <v>0</v>
      </c>
      <c r="R245" s="2">
        <f>SUM(R237:R244)</f>
        <v>0</v>
      </c>
    </row>
    <row r="246" spans="2:18" x14ac:dyDescent="0.2">
      <c r="H246" s="268"/>
      <c r="I246" s="268"/>
      <c r="L246" s="58"/>
    </row>
    <row r="247" spans="2:18" ht="13.5" thickBot="1" x14ac:dyDescent="0.25"/>
    <row r="248" spans="2:18" x14ac:dyDescent="0.2">
      <c r="B248" s="187" t="s">
        <v>37</v>
      </c>
      <c r="C248" s="188"/>
      <c r="D248" s="188"/>
      <c r="E248" s="188"/>
      <c r="F248" s="188"/>
      <c r="G248" s="188"/>
      <c r="H248" s="188"/>
      <c r="I248" s="188"/>
      <c r="J248" s="188"/>
      <c r="K248" s="188"/>
      <c r="L248" s="189"/>
    </row>
    <row r="249" spans="2:18" ht="13.5" thickBot="1" x14ac:dyDescent="0.25">
      <c r="B249" s="190"/>
      <c r="C249" s="191"/>
      <c r="D249" s="191"/>
      <c r="E249" s="191"/>
      <c r="F249" s="191"/>
      <c r="G249" s="191"/>
      <c r="H249" s="191"/>
      <c r="I249" s="191"/>
      <c r="J249" s="191"/>
      <c r="K249" s="191"/>
      <c r="L249" s="192"/>
    </row>
    <row r="250" spans="2:18" ht="13.5" thickBot="1" x14ac:dyDescent="0.25"/>
    <row r="251" spans="2:18" x14ac:dyDescent="0.2">
      <c r="B251" s="259" t="s">
        <v>4</v>
      </c>
      <c r="C251" s="260"/>
      <c r="D251" s="260"/>
      <c r="E251" s="164"/>
      <c r="F251" s="163" t="s">
        <v>20</v>
      </c>
      <c r="G251" s="164"/>
      <c r="H251" s="163" t="s">
        <v>9</v>
      </c>
      <c r="I251" s="260"/>
      <c r="J251" s="164"/>
      <c r="K251" s="34" t="s">
        <v>1</v>
      </c>
      <c r="L251" s="12" t="s">
        <v>89</v>
      </c>
    </row>
    <row r="252" spans="2:18" s="118" customFormat="1" ht="13.5" customHeight="1" x14ac:dyDescent="0.2">
      <c r="B252" s="151" t="s">
        <v>98</v>
      </c>
      <c r="C252" s="258"/>
      <c r="D252" s="258"/>
      <c r="E252" s="152"/>
      <c r="F252" s="110"/>
      <c r="G252" s="106"/>
      <c r="H252" s="261"/>
      <c r="I252" s="258"/>
      <c r="J252" s="152"/>
      <c r="K252" s="74">
        <v>0</v>
      </c>
      <c r="L252" s="96"/>
      <c r="R252" s="118" t="b">
        <f>IF(L252="In-Kind", K252)</f>
        <v>0</v>
      </c>
    </row>
    <row r="253" spans="2:18" s="118" customFormat="1" ht="13.5" customHeight="1" x14ac:dyDescent="0.2">
      <c r="B253" s="151" t="s">
        <v>98</v>
      </c>
      <c r="C253" s="258"/>
      <c r="D253" s="258"/>
      <c r="E253" s="152"/>
      <c r="F253" s="148"/>
      <c r="G253" s="147"/>
      <c r="H253" s="261"/>
      <c r="I253" s="258"/>
      <c r="J253" s="152"/>
      <c r="K253" s="74">
        <v>0</v>
      </c>
      <c r="L253" s="96"/>
      <c r="R253" s="118" t="b">
        <f>IF(L253="In-Kind", K253)</f>
        <v>0</v>
      </c>
    </row>
    <row r="254" spans="2:18" s="118" customFormat="1" x14ac:dyDescent="0.2">
      <c r="B254" s="175"/>
      <c r="C254" s="176"/>
      <c r="D254" s="176"/>
      <c r="E254" s="176"/>
      <c r="F254" s="177"/>
      <c r="G254" s="177"/>
      <c r="H254" s="172"/>
      <c r="I254" s="172"/>
      <c r="J254" s="172"/>
      <c r="K254" s="74">
        <v>0</v>
      </c>
      <c r="L254" s="96"/>
      <c r="R254" s="118" t="b">
        <f t="shared" ref="R254" si="135">IF(L254="In-Kind", K254)</f>
        <v>0</v>
      </c>
    </row>
    <row r="255" spans="2:18" s="118" customFormat="1" ht="13.5" customHeight="1" x14ac:dyDescent="0.2">
      <c r="B255" s="151" t="s">
        <v>98</v>
      </c>
      <c r="C255" s="258"/>
      <c r="D255" s="258"/>
      <c r="E255" s="152"/>
      <c r="F255" s="148"/>
      <c r="G255" s="147"/>
      <c r="H255" s="261"/>
      <c r="I255" s="258"/>
      <c r="J255" s="152"/>
      <c r="K255" s="74">
        <v>0</v>
      </c>
      <c r="L255" s="96"/>
      <c r="R255" s="118" t="b">
        <f>IF(L255="In-Kind", K255)</f>
        <v>0</v>
      </c>
    </row>
    <row r="256" spans="2:18" s="118" customFormat="1" ht="13.5" customHeight="1" x14ac:dyDescent="0.2">
      <c r="B256" s="175"/>
      <c r="C256" s="176"/>
      <c r="D256" s="176"/>
      <c r="E256" s="176"/>
      <c r="F256" s="177"/>
      <c r="G256" s="177"/>
      <c r="H256" s="172"/>
      <c r="I256" s="172"/>
      <c r="J256" s="172"/>
      <c r="K256" s="74">
        <v>0</v>
      </c>
      <c r="L256" s="96"/>
      <c r="R256" s="118" t="b">
        <f t="shared" ref="R256:R260" si="136">IF(L256="In-Kind", K256)</f>
        <v>0</v>
      </c>
    </row>
    <row r="257" spans="2:18" s="118" customFormat="1" ht="13.5" customHeight="1" x14ac:dyDescent="0.2">
      <c r="B257" s="175"/>
      <c r="C257" s="176"/>
      <c r="D257" s="176"/>
      <c r="E257" s="176"/>
      <c r="F257" s="177"/>
      <c r="G257" s="177"/>
      <c r="H257" s="172"/>
      <c r="I257" s="172"/>
      <c r="J257" s="172"/>
      <c r="K257" s="74">
        <v>0</v>
      </c>
      <c r="L257" s="96"/>
      <c r="R257" s="118" t="b">
        <f t="shared" ref="R257" si="137">IF(L257="In-Kind", K257)</f>
        <v>0</v>
      </c>
    </row>
    <row r="258" spans="2:18" s="118" customFormat="1" x14ac:dyDescent="0.2">
      <c r="B258" s="175"/>
      <c r="C258" s="176"/>
      <c r="D258" s="176"/>
      <c r="E258" s="176"/>
      <c r="F258" s="177"/>
      <c r="G258" s="177"/>
      <c r="H258" s="172"/>
      <c r="I258" s="172"/>
      <c r="J258" s="172"/>
      <c r="K258" s="74">
        <v>0</v>
      </c>
      <c r="L258" s="96"/>
      <c r="R258" s="118" t="b">
        <f t="shared" si="136"/>
        <v>0</v>
      </c>
    </row>
    <row r="259" spans="2:18" s="118" customFormat="1" ht="12.75" customHeight="1" x14ac:dyDescent="0.2">
      <c r="B259" s="175"/>
      <c r="C259" s="176"/>
      <c r="D259" s="176"/>
      <c r="E259" s="176"/>
      <c r="F259" s="177"/>
      <c r="G259" s="177"/>
      <c r="H259" s="172"/>
      <c r="I259" s="172"/>
      <c r="J259" s="172"/>
      <c r="K259" s="74">
        <v>0</v>
      </c>
      <c r="L259" s="96"/>
      <c r="R259" s="118" t="b">
        <f t="shared" si="136"/>
        <v>0</v>
      </c>
    </row>
    <row r="260" spans="2:18" s="118" customFormat="1" ht="13.5" thickBot="1" x14ac:dyDescent="0.25">
      <c r="B260" s="178"/>
      <c r="C260" s="179"/>
      <c r="D260" s="179"/>
      <c r="E260" s="179"/>
      <c r="F260" s="287"/>
      <c r="G260" s="287"/>
      <c r="H260" s="171"/>
      <c r="I260" s="171"/>
      <c r="J260" s="171"/>
      <c r="K260" s="76">
        <v>0</v>
      </c>
      <c r="L260" s="97"/>
      <c r="R260" s="118" t="b">
        <f t="shared" si="136"/>
        <v>0</v>
      </c>
    </row>
    <row r="261" spans="2:18" ht="13.5" thickBot="1" x14ac:dyDescent="0.25">
      <c r="I261" s="173" t="s">
        <v>49</v>
      </c>
      <c r="J261" s="174"/>
      <c r="K261" s="19">
        <f>SUM(K252:K260)</f>
        <v>0</v>
      </c>
      <c r="R261" s="2">
        <f>SUM(R252:R260)</f>
        <v>0</v>
      </c>
    </row>
    <row r="262" spans="2:18" x14ac:dyDescent="0.2"/>
    <row r="263" spans="2:18" x14ac:dyDescent="0.2"/>
    <row r="264" spans="2:18" ht="12.75" customHeight="1" x14ac:dyDescent="0.2">
      <c r="C264" s="56"/>
      <c r="D264" s="56"/>
      <c r="E264" s="56"/>
      <c r="F264" s="56"/>
      <c r="G264" s="56"/>
      <c r="H264" s="56"/>
      <c r="I264" s="56"/>
      <c r="J264" s="56"/>
      <c r="K264" s="56"/>
      <c r="L264" s="56"/>
    </row>
    <row r="265" spans="2:18" ht="13.5" thickBot="1" x14ac:dyDescent="0.25">
      <c r="B265" s="56"/>
      <c r="C265" s="56"/>
      <c r="D265" s="56"/>
      <c r="E265" s="56"/>
      <c r="F265" s="56"/>
      <c r="G265" s="56"/>
      <c r="H265" s="56"/>
      <c r="I265" s="56"/>
      <c r="J265" s="56"/>
      <c r="K265" s="56"/>
      <c r="L265" s="56"/>
    </row>
    <row r="266" spans="2:18" ht="13.5" thickBot="1" x14ac:dyDescent="0.25">
      <c r="J266" s="262" t="s">
        <v>36</v>
      </c>
      <c r="K266" s="263"/>
      <c r="L266" s="45">
        <f>SUM(K230+K245+K261)</f>
        <v>0</v>
      </c>
    </row>
    <row r="267" spans="2:18" x14ac:dyDescent="0.2">
      <c r="B267" s="56"/>
      <c r="C267" s="56"/>
      <c r="D267" s="56"/>
      <c r="E267" s="56"/>
      <c r="F267" s="56"/>
      <c r="G267" s="56"/>
      <c r="H267" s="56"/>
      <c r="I267" s="56"/>
      <c r="J267" s="56"/>
      <c r="K267" s="56"/>
      <c r="L267" s="56"/>
    </row>
    <row r="268" spans="2:18" ht="13.5" thickBot="1" x14ac:dyDescent="0.25">
      <c r="B268" s="56"/>
      <c r="C268" s="56"/>
      <c r="D268" s="56"/>
      <c r="E268" s="56"/>
      <c r="F268" s="56"/>
      <c r="G268" s="56"/>
      <c r="H268" s="56"/>
      <c r="I268" s="56"/>
      <c r="J268" s="56"/>
      <c r="K268" s="56"/>
      <c r="L268" s="56"/>
    </row>
    <row r="269" spans="2:18" x14ac:dyDescent="0.2">
      <c r="B269" s="187" t="s">
        <v>21</v>
      </c>
      <c r="C269" s="298"/>
      <c r="D269" s="298"/>
      <c r="E269" s="298"/>
      <c r="F269" s="298"/>
      <c r="G269" s="298"/>
      <c r="H269" s="298"/>
      <c r="I269" s="298"/>
      <c r="J269" s="298"/>
      <c r="K269" s="298"/>
      <c r="L269" s="299"/>
    </row>
    <row r="270" spans="2:18" ht="18.75" customHeight="1" thickBot="1" x14ac:dyDescent="0.25">
      <c r="B270" s="300"/>
      <c r="C270" s="301"/>
      <c r="D270" s="301"/>
      <c r="E270" s="301"/>
      <c r="F270" s="301"/>
      <c r="G270" s="301"/>
      <c r="H270" s="301"/>
      <c r="I270" s="301"/>
      <c r="J270" s="301"/>
      <c r="K270" s="301"/>
      <c r="L270" s="302"/>
    </row>
    <row r="271" spans="2:18" x14ac:dyDescent="0.2">
      <c r="B271" s="56"/>
      <c r="C271" s="56"/>
      <c r="D271" s="56"/>
      <c r="E271" s="56"/>
      <c r="F271" s="56"/>
      <c r="G271" s="56"/>
      <c r="H271" s="56"/>
      <c r="I271" s="56"/>
      <c r="J271" s="56"/>
      <c r="K271" s="56"/>
      <c r="L271" s="56"/>
    </row>
    <row r="272" spans="2:18" ht="20.25" customHeight="1" thickBot="1" x14ac:dyDescent="0.25">
      <c r="B272" s="56"/>
      <c r="C272" s="56"/>
      <c r="D272" s="56"/>
      <c r="E272" s="56"/>
      <c r="F272" s="56"/>
      <c r="G272" s="56"/>
      <c r="H272" s="56"/>
      <c r="I272" s="56"/>
      <c r="J272" s="56"/>
      <c r="K272" s="56"/>
      <c r="L272" s="56"/>
    </row>
    <row r="273" spans="2:17" ht="13.5" thickBot="1" x14ac:dyDescent="0.25">
      <c r="E273" s="41" t="s">
        <v>94</v>
      </c>
      <c r="F273" s="42"/>
      <c r="G273" s="28" t="s">
        <v>0</v>
      </c>
      <c r="K273" s="1"/>
    </row>
    <row r="274" spans="2:17" x14ac:dyDescent="0.2">
      <c r="E274" s="43" t="s">
        <v>31</v>
      </c>
      <c r="F274" s="44"/>
      <c r="G274" s="59">
        <f>L117</f>
        <v>0</v>
      </c>
      <c r="K274" s="60"/>
    </row>
    <row r="275" spans="2:17" x14ac:dyDescent="0.2">
      <c r="E275" s="264" t="s">
        <v>32</v>
      </c>
      <c r="F275" s="265"/>
      <c r="G275" s="61">
        <f>K156</f>
        <v>0</v>
      </c>
      <c r="K275" s="60"/>
    </row>
    <row r="276" spans="2:17" x14ac:dyDescent="0.2">
      <c r="E276" s="264" t="s">
        <v>33</v>
      </c>
      <c r="F276" s="265"/>
      <c r="G276" s="61">
        <f>K175</f>
        <v>0</v>
      </c>
      <c r="K276" s="60"/>
    </row>
    <row r="277" spans="2:17" x14ac:dyDescent="0.2">
      <c r="E277" s="264" t="s">
        <v>34</v>
      </c>
      <c r="F277" s="265"/>
      <c r="G277" s="61">
        <f>K192</f>
        <v>0</v>
      </c>
      <c r="K277" s="60"/>
    </row>
    <row r="278" spans="2:17" x14ac:dyDescent="0.2">
      <c r="E278" s="266" t="s">
        <v>93</v>
      </c>
      <c r="F278" s="267"/>
      <c r="G278" s="61">
        <f>K209</f>
        <v>0</v>
      </c>
      <c r="K278" s="60"/>
    </row>
    <row r="279" spans="2:17" ht="13.5" thickBot="1" x14ac:dyDescent="0.25">
      <c r="E279" s="161" t="s">
        <v>35</v>
      </c>
      <c r="F279" s="162"/>
      <c r="G279" s="62">
        <f>L266</f>
        <v>0</v>
      </c>
      <c r="K279" s="60"/>
    </row>
    <row r="280" spans="2:17" x14ac:dyDescent="0.2">
      <c r="E280" s="237" t="s">
        <v>15</v>
      </c>
      <c r="F280" s="238"/>
      <c r="G280" s="63">
        <f>SUM(G274:G279)</f>
        <v>0</v>
      </c>
      <c r="H280" s="1"/>
      <c r="K280" s="29"/>
      <c r="O280" s="30"/>
      <c r="P280" s="64"/>
    </row>
    <row r="281" spans="2:17" x14ac:dyDescent="0.2">
      <c r="E281" s="65"/>
      <c r="F281" s="4" t="s">
        <v>16</v>
      </c>
      <c r="G281" s="61" t="b">
        <f>IF((D6="VOCA"),G280*0.8,IF((D6="VAWA - CJSI"),G280*0.75,IF((D6="VAWA - Victim Services"),G280*1, IF((D6="State - Sexual Assault"),G280*1, IF((D6="State - Domestic Violence"),G280*1, IF((D6="FVPSA"),G280*1,IF((D6="SASP"),G280*1,IF((D6="SORNA"),G280*1,IF((D6="PSN"),G280*1,IF((D6="BYRNE-JAG"),G280*1,IF((D6="WRONGFUL CONVICTION"),G280*1,IF((D6="RSAT"),G280*0.75))))))))))))</f>
        <v>0</v>
      </c>
      <c r="H281" s="31"/>
      <c r="O281" s="30"/>
      <c r="P281" s="64"/>
      <c r="Q281" s="66"/>
    </row>
    <row r="282" spans="2:17" ht="13.5" thickBot="1" x14ac:dyDescent="0.25">
      <c r="E282" s="247" t="s">
        <v>69</v>
      </c>
      <c r="F282" s="248"/>
      <c r="G282" s="62" t="b">
        <f>IF((D6="VOCA"),G280*0.2,IF((D6="VAWA - CJSI"),G280*0.25,IF((D6="VAWA - Victim Services"), G280*0, IF((D6="State - Sexual Assault"),G280*0, IF((D6="State - Domestic Violence"),G280*0, IF((D6="FVPSA"),G280*0,IF((D6="SASP"), G280*0,IF((D6="SORNA"), G280*0,IF((D6="PSN"), G280*0,IF((D6="BYRNE-JAG"), G280*0,IF((D6="WRONGFUL CONVICTION"), G280*0,IF((D6="RSAT"),G280*0.25))))))))))))</f>
        <v>0</v>
      </c>
      <c r="H282" s="16"/>
      <c r="K282" s="60"/>
    </row>
    <row r="283" spans="2:17" ht="12.75" customHeight="1" x14ac:dyDescent="0.2">
      <c r="E283" s="245" t="s">
        <v>95</v>
      </c>
      <c r="F283" s="67" t="s">
        <v>90</v>
      </c>
      <c r="G283" s="6">
        <f>G282-G284</f>
        <v>0</v>
      </c>
      <c r="H283" s="8" t="e">
        <f>G283/G282</f>
        <v>#DIV/0!</v>
      </c>
      <c r="I283" s="68"/>
      <c r="J283" s="138"/>
      <c r="K283" s="68"/>
    </row>
    <row r="284" spans="2:17" ht="12.75" customHeight="1" thickBot="1" x14ac:dyDescent="0.25">
      <c r="B284" s="23"/>
      <c r="C284" s="5"/>
      <c r="D284" s="5"/>
      <c r="E284" s="246"/>
      <c r="F284" s="69" t="s">
        <v>91</v>
      </c>
      <c r="G284" s="7">
        <f>SUM(R261,R245,R230,R209,R192,R175,R156,R142,R115,R73,R46,R79)</f>
        <v>0</v>
      </c>
      <c r="H284" s="9" t="e">
        <f>G284/G282</f>
        <v>#DIV/0!</v>
      </c>
      <c r="I284" s="5"/>
      <c r="J284" s="5"/>
      <c r="K284" s="5"/>
      <c r="L284" s="5"/>
      <c r="M284" s="64"/>
    </row>
    <row r="285" spans="2:17" ht="26.25" thickBot="1" x14ac:dyDescent="0.25">
      <c r="B285" s="5"/>
      <c r="C285" s="5"/>
      <c r="D285" s="5"/>
      <c r="E285" s="5"/>
      <c r="F285" s="70" t="s">
        <v>97</v>
      </c>
      <c r="G285" s="32">
        <f>H80</f>
        <v>0</v>
      </c>
      <c r="H285" s="33" t="e">
        <f>G285/G282</f>
        <v>#DIV/0!</v>
      </c>
      <c r="I285" s="5"/>
      <c r="J285" s="5"/>
      <c r="K285" s="5"/>
      <c r="L285" s="5"/>
    </row>
    <row r="286" spans="2:17" ht="13.5" thickBot="1" x14ac:dyDescent="0.25"/>
    <row r="287" spans="2:17" x14ac:dyDescent="0.2">
      <c r="B287" s="249" t="s">
        <v>99</v>
      </c>
      <c r="C287" s="250"/>
      <c r="D287" s="250"/>
      <c r="E287" s="250"/>
      <c r="F287" s="250"/>
      <c r="G287" s="250"/>
      <c r="H287" s="250"/>
      <c r="I287" s="250"/>
      <c r="J287" s="250"/>
      <c r="K287" s="250"/>
      <c r="L287" s="251"/>
    </row>
    <row r="288" spans="2:17" x14ac:dyDescent="0.2">
      <c r="B288" s="252"/>
      <c r="C288" s="253"/>
      <c r="D288" s="253"/>
      <c r="E288" s="253"/>
      <c r="F288" s="253"/>
      <c r="G288" s="253"/>
      <c r="H288" s="253"/>
      <c r="I288" s="253"/>
      <c r="J288" s="253"/>
      <c r="K288" s="253"/>
      <c r="L288" s="254"/>
    </row>
    <row r="289" spans="2:12" x14ac:dyDescent="0.2">
      <c r="B289" s="252"/>
      <c r="C289" s="253"/>
      <c r="D289" s="253"/>
      <c r="E289" s="253"/>
      <c r="F289" s="253"/>
      <c r="G289" s="253"/>
      <c r="H289" s="253"/>
      <c r="I289" s="253"/>
      <c r="J289" s="253"/>
      <c r="K289" s="253"/>
      <c r="L289" s="254"/>
    </row>
    <row r="290" spans="2:12" x14ac:dyDescent="0.2">
      <c r="B290" s="252"/>
      <c r="C290" s="253"/>
      <c r="D290" s="253"/>
      <c r="E290" s="253"/>
      <c r="F290" s="253"/>
      <c r="G290" s="253"/>
      <c r="H290" s="253"/>
      <c r="I290" s="253"/>
      <c r="J290" s="253"/>
      <c r="K290" s="253"/>
      <c r="L290" s="254"/>
    </row>
    <row r="291" spans="2:12" ht="26.25" customHeight="1" x14ac:dyDescent="0.2">
      <c r="B291" s="252"/>
      <c r="C291" s="253"/>
      <c r="D291" s="253"/>
      <c r="E291" s="253"/>
      <c r="F291" s="253"/>
      <c r="G291" s="253"/>
      <c r="H291" s="253"/>
      <c r="I291" s="253"/>
      <c r="J291" s="253"/>
      <c r="K291" s="253"/>
      <c r="L291" s="254"/>
    </row>
    <row r="292" spans="2:12" ht="15" customHeight="1" thickBot="1" x14ac:dyDescent="0.25">
      <c r="B292" s="255"/>
      <c r="C292" s="256"/>
      <c r="D292" s="256"/>
      <c r="E292" s="256"/>
      <c r="F292" s="256"/>
      <c r="G292" s="256"/>
      <c r="H292" s="256"/>
      <c r="I292" s="256"/>
      <c r="J292" s="256"/>
      <c r="K292" s="256"/>
      <c r="L292" s="257"/>
    </row>
    <row r="293" spans="2:12" ht="13.5" thickBot="1" x14ac:dyDescent="0.25"/>
    <row r="294" spans="2:12" ht="12.75" customHeight="1" x14ac:dyDescent="0.2">
      <c r="B294" s="239" t="s">
        <v>10</v>
      </c>
      <c r="C294" s="240"/>
      <c r="D294" s="240"/>
      <c r="E294" s="240"/>
      <c r="F294" s="240"/>
      <c r="G294" s="240"/>
      <c r="H294" s="240"/>
      <c r="I294" s="240"/>
      <c r="J294" s="240"/>
      <c r="K294" s="240"/>
      <c r="L294" s="241"/>
    </row>
    <row r="295" spans="2:12" ht="13.5" thickBot="1" x14ac:dyDescent="0.25">
      <c r="B295" s="242"/>
      <c r="C295" s="243"/>
      <c r="D295" s="243"/>
      <c r="E295" s="243"/>
      <c r="F295" s="243"/>
      <c r="G295" s="243"/>
      <c r="H295" s="243"/>
      <c r="I295" s="243"/>
      <c r="J295" s="243"/>
      <c r="K295" s="243"/>
      <c r="L295" s="244"/>
    </row>
    <row r="296" spans="2:12" x14ac:dyDescent="0.2"/>
    <row r="297" spans="2:12" hidden="1" x14ac:dyDescent="0.2"/>
    <row r="298" spans="2:12" ht="12.75" hidden="1" customHeight="1" x14ac:dyDescent="0.2">
      <c r="C298" s="5"/>
      <c r="D298" s="5"/>
      <c r="E298" s="5"/>
      <c r="F298" s="5"/>
      <c r="G298" s="5"/>
      <c r="H298" s="5"/>
      <c r="I298" s="5"/>
      <c r="J298" s="5"/>
      <c r="K298" s="5"/>
      <c r="L298" s="5"/>
    </row>
    <row r="299" spans="2:12" hidden="1" x14ac:dyDescent="0.2"/>
    <row r="300" spans="2:12" hidden="1" x14ac:dyDescent="0.2"/>
    <row r="301" spans="2:12" hidden="1" x14ac:dyDescent="0.2"/>
    <row r="302" spans="2:12" hidden="1" x14ac:dyDescent="0.2"/>
    <row r="303" spans="2:12" hidden="1" x14ac:dyDescent="0.2"/>
    <row r="304" spans="2:12"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sheetData>
  <sheetProtection password="CA09" sheet="1" objects="1" scenarios="1" insertRows="0"/>
  <sortState ref="T3:T13">
    <sortCondition ref="T2"/>
  </sortState>
  <mergeCells count="461">
    <mergeCell ref="B53:D53"/>
    <mergeCell ref="E53:F53"/>
    <mergeCell ref="B56:D56"/>
    <mergeCell ref="E56:F56"/>
    <mergeCell ref="B51:D51"/>
    <mergeCell ref="E51:F51"/>
    <mergeCell ref="B55:D55"/>
    <mergeCell ref="E55:F55"/>
    <mergeCell ref="B52:D52"/>
    <mergeCell ref="E52:F52"/>
    <mergeCell ref="B255:E255"/>
    <mergeCell ref="H255:J255"/>
    <mergeCell ref="B257:E257"/>
    <mergeCell ref="F257:G257"/>
    <mergeCell ref="H257:J257"/>
    <mergeCell ref="B254:E254"/>
    <mergeCell ref="F254:G254"/>
    <mergeCell ref="H254:J254"/>
    <mergeCell ref="B253:E253"/>
    <mergeCell ref="H253:J253"/>
    <mergeCell ref="B243:D243"/>
    <mergeCell ref="E243:G243"/>
    <mergeCell ref="B241:D241"/>
    <mergeCell ref="E241:G241"/>
    <mergeCell ref="B240:D240"/>
    <mergeCell ref="E240:G240"/>
    <mergeCell ref="B238:D238"/>
    <mergeCell ref="E238:G238"/>
    <mergeCell ref="B239:D239"/>
    <mergeCell ref="E239:G239"/>
    <mergeCell ref="B218:E218"/>
    <mergeCell ref="I218:J218"/>
    <mergeCell ref="B225:E225"/>
    <mergeCell ref="I225:J225"/>
    <mergeCell ref="B222:E222"/>
    <mergeCell ref="I222:J222"/>
    <mergeCell ref="B221:E221"/>
    <mergeCell ref="I221:J221"/>
    <mergeCell ref="B223:E223"/>
    <mergeCell ref="I223:J223"/>
    <mergeCell ref="B220:E220"/>
    <mergeCell ref="I220:J220"/>
    <mergeCell ref="B201:E201"/>
    <mergeCell ref="I201:J201"/>
    <mergeCell ref="B204:E204"/>
    <mergeCell ref="I204:J204"/>
    <mergeCell ref="B206:E206"/>
    <mergeCell ref="I206:J206"/>
    <mergeCell ref="B199:E199"/>
    <mergeCell ref="I199:J199"/>
    <mergeCell ref="B202:E202"/>
    <mergeCell ref="I202:J202"/>
    <mergeCell ref="B205:E205"/>
    <mergeCell ref="I205:J205"/>
    <mergeCell ref="B200:E200"/>
    <mergeCell ref="I200:J200"/>
    <mergeCell ref="B183:E183"/>
    <mergeCell ref="I183:J183"/>
    <mergeCell ref="B186:E186"/>
    <mergeCell ref="I186:J186"/>
    <mergeCell ref="B187:E187"/>
    <mergeCell ref="I187:J187"/>
    <mergeCell ref="B184:E184"/>
    <mergeCell ref="I184:J184"/>
    <mergeCell ref="B182:E182"/>
    <mergeCell ref="I182:J182"/>
    <mergeCell ref="I165:J165"/>
    <mergeCell ref="B170:E170"/>
    <mergeCell ref="G170:H170"/>
    <mergeCell ref="I170:J170"/>
    <mergeCell ref="B166:E166"/>
    <mergeCell ref="G166:H166"/>
    <mergeCell ref="I166:J166"/>
    <mergeCell ref="B167:E167"/>
    <mergeCell ref="G167:H167"/>
    <mergeCell ref="I167:J167"/>
    <mergeCell ref="B171:E171"/>
    <mergeCell ref="G171:H171"/>
    <mergeCell ref="I171:J171"/>
    <mergeCell ref="B168:E168"/>
    <mergeCell ref="G168:H168"/>
    <mergeCell ref="I168:J168"/>
    <mergeCell ref="G146:H146"/>
    <mergeCell ref="B150:D150"/>
    <mergeCell ref="E150:F150"/>
    <mergeCell ref="G150:H150"/>
    <mergeCell ref="B152:D152"/>
    <mergeCell ref="E152:F152"/>
    <mergeCell ref="G152:H152"/>
    <mergeCell ref="B154:D154"/>
    <mergeCell ref="E154:F154"/>
    <mergeCell ref="G154:H154"/>
    <mergeCell ref="B147:D147"/>
    <mergeCell ref="E147:F147"/>
    <mergeCell ref="G147:H147"/>
    <mergeCell ref="B149:D149"/>
    <mergeCell ref="E149:F149"/>
    <mergeCell ref="G149:H149"/>
    <mergeCell ref="B165:E165"/>
    <mergeCell ref="G165:H165"/>
    <mergeCell ref="F39:G39"/>
    <mergeCell ref="B37:E37"/>
    <mergeCell ref="F37:G37"/>
    <mergeCell ref="B108:C108"/>
    <mergeCell ref="D108:E108"/>
    <mergeCell ref="H108:I108"/>
    <mergeCell ref="B100:C100"/>
    <mergeCell ref="D100:E100"/>
    <mergeCell ref="H100:I100"/>
    <mergeCell ref="B105:C105"/>
    <mergeCell ref="D105:E105"/>
    <mergeCell ref="H105:I105"/>
    <mergeCell ref="B103:C103"/>
    <mergeCell ref="D103:E103"/>
    <mergeCell ref="H103:I103"/>
    <mergeCell ref="B106:C106"/>
    <mergeCell ref="D106:E106"/>
    <mergeCell ref="H106:I106"/>
    <mergeCell ref="B101:C101"/>
    <mergeCell ref="D101:E101"/>
    <mergeCell ref="H101:I101"/>
    <mergeCell ref="B104:C104"/>
    <mergeCell ref="D104:E104"/>
    <mergeCell ref="H104:I104"/>
    <mergeCell ref="D86:E86"/>
    <mergeCell ref="D87:E87"/>
    <mergeCell ref="B188:E188"/>
    <mergeCell ref="B185:E185"/>
    <mergeCell ref="B181:E181"/>
    <mergeCell ref="B180:E180"/>
    <mergeCell ref="B210:D210"/>
    <mergeCell ref="B208:E208"/>
    <mergeCell ref="H112:I112"/>
    <mergeCell ref="H113:I113"/>
    <mergeCell ref="H114:I114"/>
    <mergeCell ref="B124:D124"/>
    <mergeCell ref="G144:H144"/>
    <mergeCell ref="B144:D144"/>
    <mergeCell ref="E144:F144"/>
    <mergeCell ref="E145:F145"/>
    <mergeCell ref="G145:H145"/>
    <mergeCell ref="D112:E112"/>
    <mergeCell ref="D113:E113"/>
    <mergeCell ref="B141:D141"/>
    <mergeCell ref="B140:D140"/>
    <mergeCell ref="B134:D134"/>
    <mergeCell ref="B133:D133"/>
    <mergeCell ref="B114:C114"/>
    <mergeCell ref="B66:D66"/>
    <mergeCell ref="E66:F66"/>
    <mergeCell ref="B111:C111"/>
    <mergeCell ref="B112:C112"/>
    <mergeCell ref="B113:C113"/>
    <mergeCell ref="B85:C85"/>
    <mergeCell ref="B86:C86"/>
    <mergeCell ref="B87:C87"/>
    <mergeCell ref="F77:H77"/>
    <mergeCell ref="B75:K76"/>
    <mergeCell ref="B82:K83"/>
    <mergeCell ref="D107:E107"/>
    <mergeCell ref="H111:I111"/>
    <mergeCell ref="D109:E109"/>
    <mergeCell ref="D110:E110"/>
    <mergeCell ref="B107:C107"/>
    <mergeCell ref="B109:C109"/>
    <mergeCell ref="B110:C110"/>
    <mergeCell ref="H85:I85"/>
    <mergeCell ref="H86:I86"/>
    <mergeCell ref="H87:I87"/>
    <mergeCell ref="H107:I107"/>
    <mergeCell ref="H109:I109"/>
    <mergeCell ref="D85:E85"/>
    <mergeCell ref="B5:C5"/>
    <mergeCell ref="B3:C3"/>
    <mergeCell ref="B4:C4"/>
    <mergeCell ref="B6:C6"/>
    <mergeCell ref="E46:G46"/>
    <mergeCell ref="B34:E34"/>
    <mergeCell ref="F34:G34"/>
    <mergeCell ref="B41:E41"/>
    <mergeCell ref="F41:G41"/>
    <mergeCell ref="B43:E43"/>
    <mergeCell ref="F43:G43"/>
    <mergeCell ref="B42:E42"/>
    <mergeCell ref="F42:G42"/>
    <mergeCell ref="F19:G19"/>
    <mergeCell ref="F20:G20"/>
    <mergeCell ref="F44:G44"/>
    <mergeCell ref="F45:G45"/>
    <mergeCell ref="D5:F5"/>
    <mergeCell ref="D4:F4"/>
    <mergeCell ref="D3:F3"/>
    <mergeCell ref="B16:L17"/>
    <mergeCell ref="F18:H18"/>
    <mergeCell ref="B19:E19"/>
    <mergeCell ref="B20:E20"/>
    <mergeCell ref="B269:L270"/>
    <mergeCell ref="I209:J209"/>
    <mergeCell ref="I245:J245"/>
    <mergeCell ref="B203:E203"/>
    <mergeCell ref="I207:J207"/>
    <mergeCell ref="B207:E207"/>
    <mergeCell ref="I208:J208"/>
    <mergeCell ref="B259:E259"/>
    <mergeCell ref="F259:G259"/>
    <mergeCell ref="B260:E260"/>
    <mergeCell ref="F260:G260"/>
    <mergeCell ref="B237:D237"/>
    <mergeCell ref="E237:G237"/>
    <mergeCell ref="B242:D242"/>
    <mergeCell ref="E242:G242"/>
    <mergeCell ref="B244:D244"/>
    <mergeCell ref="B228:E228"/>
    <mergeCell ref="I228:J228"/>
    <mergeCell ref="B227:E227"/>
    <mergeCell ref="I227:J227"/>
    <mergeCell ref="B226:E226"/>
    <mergeCell ref="I226:J226"/>
    <mergeCell ref="B224:E224"/>
    <mergeCell ref="I224:J224"/>
    <mergeCell ref="E244:G244"/>
    <mergeCell ref="B233:L234"/>
    <mergeCell ref="B216:E216"/>
    <mergeCell ref="I216:J216"/>
    <mergeCell ref="B217:E217"/>
    <mergeCell ref="I217:J217"/>
    <mergeCell ref="B219:E219"/>
    <mergeCell ref="I219:J219"/>
    <mergeCell ref="E153:F153"/>
    <mergeCell ref="E155:F155"/>
    <mergeCell ref="I156:J156"/>
    <mergeCell ref="B164:E164"/>
    <mergeCell ref="B174:E174"/>
    <mergeCell ref="B173:E173"/>
    <mergeCell ref="B172:E172"/>
    <mergeCell ref="B197:E197"/>
    <mergeCell ref="I198:J198"/>
    <mergeCell ref="B198:E198"/>
    <mergeCell ref="I203:J203"/>
    <mergeCell ref="I188:J188"/>
    <mergeCell ref="I189:J189"/>
    <mergeCell ref="B190:E190"/>
    <mergeCell ref="I190:J190"/>
    <mergeCell ref="B189:E189"/>
    <mergeCell ref="D114:E114"/>
    <mergeCell ref="B79:E79"/>
    <mergeCell ref="F84:H84"/>
    <mergeCell ref="F80:G80"/>
    <mergeCell ref="B47:D47"/>
    <mergeCell ref="B48:D48"/>
    <mergeCell ref="B67:D67"/>
    <mergeCell ref="B68:D68"/>
    <mergeCell ref="B69:D69"/>
    <mergeCell ref="B70:D70"/>
    <mergeCell ref="B71:D71"/>
    <mergeCell ref="H110:I110"/>
    <mergeCell ref="B78:E78"/>
    <mergeCell ref="D111:E111"/>
    <mergeCell ref="B72:D72"/>
    <mergeCell ref="E48:F48"/>
    <mergeCell ref="E67:F67"/>
    <mergeCell ref="E68:F68"/>
    <mergeCell ref="E69:F69"/>
    <mergeCell ref="E70:F70"/>
    <mergeCell ref="E71:F71"/>
    <mergeCell ref="E72:F72"/>
    <mergeCell ref="I73:J73"/>
    <mergeCell ref="B50:D50"/>
    <mergeCell ref="B158:L161"/>
    <mergeCell ref="B119:L121"/>
    <mergeCell ref="G153:H153"/>
    <mergeCell ref="B123:D123"/>
    <mergeCell ref="B143:D143"/>
    <mergeCell ref="B148:D148"/>
    <mergeCell ref="E148:F148"/>
    <mergeCell ref="G148:H148"/>
    <mergeCell ref="B151:D151"/>
    <mergeCell ref="E151:F151"/>
    <mergeCell ref="G151:H151"/>
    <mergeCell ref="B126:D126"/>
    <mergeCell ref="B131:D131"/>
    <mergeCell ref="B127:D127"/>
    <mergeCell ref="B130:D130"/>
    <mergeCell ref="B136:D136"/>
    <mergeCell ref="B135:D135"/>
    <mergeCell ref="B138:D138"/>
    <mergeCell ref="B137:D137"/>
    <mergeCell ref="B139:D139"/>
    <mergeCell ref="B146:D146"/>
    <mergeCell ref="E146:F146"/>
    <mergeCell ref="E280:F280"/>
    <mergeCell ref="B294:L295"/>
    <mergeCell ref="E283:E284"/>
    <mergeCell ref="E282:F282"/>
    <mergeCell ref="I192:J192"/>
    <mergeCell ref="B215:E215"/>
    <mergeCell ref="I215:J215"/>
    <mergeCell ref="B287:L292"/>
    <mergeCell ref="B252:E252"/>
    <mergeCell ref="B251:E251"/>
    <mergeCell ref="F251:G251"/>
    <mergeCell ref="H252:J252"/>
    <mergeCell ref="H251:J251"/>
    <mergeCell ref="J266:K266"/>
    <mergeCell ref="E275:F275"/>
    <mergeCell ref="E276:F276"/>
    <mergeCell ref="E277:F277"/>
    <mergeCell ref="E278:F278"/>
    <mergeCell ref="H246:I246"/>
    <mergeCell ref="B236:D236"/>
    <mergeCell ref="E236:G236"/>
    <mergeCell ref="B258:E258"/>
    <mergeCell ref="F258:G258"/>
    <mergeCell ref="B248:L249"/>
    <mergeCell ref="B1:L1"/>
    <mergeCell ref="I180:J180"/>
    <mergeCell ref="I181:J181"/>
    <mergeCell ref="I185:J185"/>
    <mergeCell ref="B211:L213"/>
    <mergeCell ref="B8:L10"/>
    <mergeCell ref="B12:L14"/>
    <mergeCell ref="D6:F6"/>
    <mergeCell ref="G155:H155"/>
    <mergeCell ref="E47:F47"/>
    <mergeCell ref="B132:D132"/>
    <mergeCell ref="B129:D129"/>
    <mergeCell ref="B128:D128"/>
    <mergeCell ref="B125:D125"/>
    <mergeCell ref="B191:E191"/>
    <mergeCell ref="I191:J191"/>
    <mergeCell ref="I197:J197"/>
    <mergeCell ref="B145:D145"/>
    <mergeCell ref="B153:D153"/>
    <mergeCell ref="B155:D155"/>
    <mergeCell ref="B169:E169"/>
    <mergeCell ref="B163:E163"/>
    <mergeCell ref="I174:J174"/>
    <mergeCell ref="I173:J173"/>
    <mergeCell ref="E279:F279"/>
    <mergeCell ref="G163:H163"/>
    <mergeCell ref="G169:H169"/>
    <mergeCell ref="G164:H164"/>
    <mergeCell ref="G172:H172"/>
    <mergeCell ref="G173:H173"/>
    <mergeCell ref="G174:H174"/>
    <mergeCell ref="I175:J175"/>
    <mergeCell ref="H260:J260"/>
    <mergeCell ref="H259:J259"/>
    <mergeCell ref="H258:J258"/>
    <mergeCell ref="H256:J256"/>
    <mergeCell ref="I261:J261"/>
    <mergeCell ref="B256:E256"/>
    <mergeCell ref="F256:G256"/>
    <mergeCell ref="B229:E229"/>
    <mergeCell ref="I229:J229"/>
    <mergeCell ref="I172:J172"/>
    <mergeCell ref="I169:J169"/>
    <mergeCell ref="I164:J164"/>
    <mergeCell ref="I163:J163"/>
    <mergeCell ref="B194:L195"/>
    <mergeCell ref="B177:L178"/>
    <mergeCell ref="I230:J230"/>
    <mergeCell ref="B22:E22"/>
    <mergeCell ref="F22:G22"/>
    <mergeCell ref="B35:E35"/>
    <mergeCell ref="F35:G35"/>
    <mergeCell ref="B33:E33"/>
    <mergeCell ref="F33:G33"/>
    <mergeCell ref="B21:E21"/>
    <mergeCell ref="F21:G21"/>
    <mergeCell ref="B32:E32"/>
    <mergeCell ref="F32:G32"/>
    <mergeCell ref="B31:E31"/>
    <mergeCell ref="F31:G31"/>
    <mergeCell ref="B30:E30"/>
    <mergeCell ref="F30:G30"/>
    <mergeCell ref="B28:E28"/>
    <mergeCell ref="F28:G28"/>
    <mergeCell ref="B29:E29"/>
    <mergeCell ref="F29:G29"/>
    <mergeCell ref="B23:E23"/>
    <mergeCell ref="F23:G23"/>
    <mergeCell ref="B26:E26"/>
    <mergeCell ref="F26:G26"/>
    <mergeCell ref="B27:E27"/>
    <mergeCell ref="F27:G27"/>
    <mergeCell ref="B25:E25"/>
    <mergeCell ref="F25:G25"/>
    <mergeCell ref="B24:E24"/>
    <mergeCell ref="F24:G24"/>
    <mergeCell ref="B57:D57"/>
    <mergeCell ref="E57:F57"/>
    <mergeCell ref="B59:D59"/>
    <mergeCell ref="E59:F59"/>
    <mergeCell ref="B58:D58"/>
    <mergeCell ref="E58:F58"/>
    <mergeCell ref="B49:D49"/>
    <mergeCell ref="E49:F49"/>
    <mergeCell ref="B54:D54"/>
    <mergeCell ref="E54:F54"/>
    <mergeCell ref="B44:E44"/>
    <mergeCell ref="B45:E45"/>
    <mergeCell ref="E50:F50"/>
    <mergeCell ref="B36:E36"/>
    <mergeCell ref="F36:G36"/>
    <mergeCell ref="B38:E38"/>
    <mergeCell ref="F38:G38"/>
    <mergeCell ref="B40:E40"/>
    <mergeCell ref="F40:G40"/>
    <mergeCell ref="B39:E39"/>
    <mergeCell ref="B61:D61"/>
    <mergeCell ref="E61:F61"/>
    <mergeCell ref="B60:D60"/>
    <mergeCell ref="E60:F60"/>
    <mergeCell ref="B95:C95"/>
    <mergeCell ref="D95:E95"/>
    <mergeCell ref="H95:I95"/>
    <mergeCell ref="B88:C88"/>
    <mergeCell ref="D88:E88"/>
    <mergeCell ref="H88:I88"/>
    <mergeCell ref="B90:C90"/>
    <mergeCell ref="D90:E90"/>
    <mergeCell ref="H90:I90"/>
    <mergeCell ref="B89:C89"/>
    <mergeCell ref="D89:E89"/>
    <mergeCell ref="H89:I89"/>
    <mergeCell ref="B62:D62"/>
    <mergeCell ref="E62:F62"/>
    <mergeCell ref="B65:D65"/>
    <mergeCell ref="E65:F65"/>
    <mergeCell ref="B63:D63"/>
    <mergeCell ref="E63:F63"/>
    <mergeCell ref="B64:D64"/>
    <mergeCell ref="E64:F64"/>
    <mergeCell ref="B98:C98"/>
    <mergeCell ref="D98:E98"/>
    <mergeCell ref="H98:I98"/>
    <mergeCell ref="B102:C102"/>
    <mergeCell ref="D102:E102"/>
    <mergeCell ref="H102:I102"/>
    <mergeCell ref="B99:C99"/>
    <mergeCell ref="D99:E99"/>
    <mergeCell ref="H99:I99"/>
    <mergeCell ref="B96:C96"/>
    <mergeCell ref="D96:E96"/>
    <mergeCell ref="H96:I96"/>
    <mergeCell ref="B97:C97"/>
    <mergeCell ref="D97:E97"/>
    <mergeCell ref="H97:I97"/>
    <mergeCell ref="B91:C91"/>
    <mergeCell ref="D91:E91"/>
    <mergeCell ref="H91:I91"/>
    <mergeCell ref="B92:C92"/>
    <mergeCell ref="D92:E92"/>
    <mergeCell ref="H92:I92"/>
    <mergeCell ref="B94:C94"/>
    <mergeCell ref="D94:E94"/>
    <mergeCell ref="H94:I94"/>
    <mergeCell ref="B93:C93"/>
    <mergeCell ref="D93:E93"/>
    <mergeCell ref="H93:I93"/>
  </mergeCells>
  <dataValidations count="10">
    <dataValidation type="list" allowBlank="1" showInputMessage="1" showErrorMessage="1" sqref="L252:L260 L237:L244 L216:L229 L181:L191 L164:L174 L145:L155 L198:L208 I79 L125:L141">
      <formula1>$T$15:$T$17</formula1>
    </dataValidation>
    <dataValidation type="list" allowBlank="1" showInputMessage="1" showErrorMessage="1" sqref="J20:J45 J48:J72">
      <formula1>$T$19:$T$41</formula1>
    </dataValidation>
    <dataValidation type="list" allowBlank="1" showInputMessage="1" showErrorMessage="1" sqref="G86:G114">
      <formula1>$V$86:$V$110</formula1>
    </dataValidation>
    <dataValidation type="list" allowBlank="1" showInputMessage="1" showErrorMessage="1" sqref="F125:F141">
      <formula1>$U$125:$U$132</formula1>
    </dataValidation>
    <dataValidation type="decimal" allowBlank="1" showInputMessage="1" showErrorMessage="1" sqref="I20:I45 H86:J114">
      <formula1>0</formula1>
      <formula2>1</formula2>
    </dataValidation>
    <dataValidation type="decimal" allowBlank="1" showInputMessage="1" showErrorMessage="1" sqref="F79 H20:H45 G48:I72 F86:F114 G125:J141 J145:J155 J237:J244 H237:H244 F181:F191 H181:H191 F198:F208 H198:H208 F216:F229 H216:H229">
      <formula1>0</formula1>
      <formula2>1000000000000</formula2>
    </dataValidation>
    <dataValidation type="decimal" allowBlank="1" showInputMessage="1" showErrorMessage="1" sqref="I145:I155">
      <formula1>0</formula1>
      <formula2>0.99</formula2>
    </dataValidation>
    <dataValidation type="decimal" allowBlank="1" showInputMessage="1" showErrorMessage="1" error="Equipment is only valued at $5,000 or more per unit. If the item is less than $5,000 per unit list this item in the &quot;Supplies&quot; category. " sqref="F164:F174">
      <formula1>5000</formula1>
      <formula2>1000000000000</formula2>
    </dataValidation>
    <dataValidation type="list" allowBlank="1" showInputMessage="1" showErrorMessage="1" sqref="L20:L45 L48:L72 L86:L114">
      <formula1>$U$15:$U$16</formula1>
    </dataValidation>
    <dataValidation type="list" allowBlank="1" showInputMessage="1" showErrorMessage="1" sqref="D6:F6">
      <formula1>$T$2:$T$13</formula1>
    </dataValidation>
  </dataValidations>
  <pageMargins left="0.46" right="0.34" top="0.53" bottom="0.71" header="0.5" footer="0.54"/>
  <pageSetup scale="63" fitToHeight="5" orientation="portrait" r:id="rId1"/>
  <headerFooter alignWithMargins="0">
    <oddFooter>&amp;R&amp;P</oddFooter>
  </headerFooter>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worksheet</vt:lpstr>
      <vt:lpstr>'Budget worksheet'!Print_Area</vt:lpstr>
    </vt:vector>
  </TitlesOfParts>
  <Company>Unknown Organization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Natalie Williams</cp:lastModifiedBy>
  <cp:lastPrinted>2014-01-16T20:03:05Z</cp:lastPrinted>
  <dcterms:created xsi:type="dcterms:W3CDTF">2003-09-25T12:56:47Z</dcterms:created>
  <dcterms:modified xsi:type="dcterms:W3CDTF">2015-05-12T16:31:33Z</dcterms:modified>
</cp:coreProperties>
</file>