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risty.Carter\Downloads\"/>
    </mc:Choice>
  </mc:AlternateContent>
  <bookViews>
    <workbookView xWindow="0" yWindow="0" windowWidth="20490" windowHeight="7755"/>
  </bookViews>
  <sheets>
    <sheet name="Budget worksheet" sheetId="10" r:id="rId1"/>
  </sheets>
  <definedNames>
    <definedName name="_xlnm.Print_Area" localSheetId="0">'Budget worksheet'!$A$1:$M$193</definedName>
  </definedNames>
  <calcPr calcId="152511"/>
</workbook>
</file>

<file path=xl/calcChain.xml><?xml version="1.0" encoding="utf-8"?>
<calcChain xmlns="http://schemas.openxmlformats.org/spreadsheetml/2006/main">
  <c r="K21" i="10" l="1"/>
  <c r="K29" i="10"/>
  <c r="K22" i="10"/>
  <c r="K20" i="10"/>
  <c r="K23" i="10" l="1"/>
  <c r="K24" i="10"/>
  <c r="K25" i="10"/>
  <c r="K26" i="10"/>
  <c r="R129" i="10" l="1"/>
  <c r="K129" i="10"/>
  <c r="R130" i="10"/>
  <c r="K130" i="10"/>
  <c r="R131" i="10"/>
  <c r="K131" i="10"/>
  <c r="R132" i="10"/>
  <c r="K132" i="10"/>
  <c r="K127" i="10"/>
  <c r="K128" i="10"/>
  <c r="K133" i="10"/>
  <c r="K126" i="10"/>
  <c r="H42" i="10"/>
  <c r="K49" i="10"/>
  <c r="K35" i="10"/>
  <c r="K34" i="10"/>
  <c r="K33" i="10"/>
  <c r="K32" i="10"/>
  <c r="K31" i="10"/>
  <c r="K30" i="10"/>
  <c r="K141" i="10"/>
  <c r="K92" i="10"/>
  <c r="K103" i="10"/>
  <c r="R126" i="10"/>
  <c r="K115" i="10"/>
  <c r="K68" i="10"/>
  <c r="K79" i="10"/>
  <c r="K50" i="10" l="1"/>
  <c r="K51" i="10"/>
  <c r="K52" i="10"/>
  <c r="K53" i="10"/>
  <c r="K54" i="10"/>
  <c r="K55" i="10"/>
  <c r="K56" i="10"/>
  <c r="K57" i="10"/>
  <c r="H43" i="10"/>
  <c r="G180" i="10" s="1"/>
  <c r="K69" i="10"/>
  <c r="K70" i="10"/>
  <c r="K71" i="10"/>
  <c r="K72" i="10"/>
  <c r="K73" i="10"/>
  <c r="K74" i="10"/>
  <c r="K75" i="10"/>
  <c r="K80" i="10"/>
  <c r="K81" i="10"/>
  <c r="K82" i="10"/>
  <c r="K83" i="10"/>
  <c r="K116" i="10"/>
  <c r="K117" i="10"/>
  <c r="K118" i="10"/>
  <c r="K143" i="10"/>
  <c r="K142" i="10"/>
  <c r="K156" i="10"/>
  <c r="K104" i="10"/>
  <c r="K105" i="10"/>
  <c r="K106" i="10"/>
  <c r="K107" i="10"/>
  <c r="K108" i="10"/>
  <c r="K93" i="10"/>
  <c r="K94" i="10"/>
  <c r="K95" i="10"/>
  <c r="K96" i="10"/>
  <c r="R42" i="10"/>
  <c r="R49" i="10"/>
  <c r="R50" i="10"/>
  <c r="R51" i="10"/>
  <c r="R52" i="10"/>
  <c r="R53" i="10"/>
  <c r="R54" i="10"/>
  <c r="R55" i="10"/>
  <c r="R56" i="10"/>
  <c r="R57" i="10"/>
  <c r="R20" i="10"/>
  <c r="R21" i="10"/>
  <c r="R22" i="10"/>
  <c r="R23" i="10"/>
  <c r="R24" i="10"/>
  <c r="R25" i="10"/>
  <c r="R26" i="10"/>
  <c r="R151" i="10"/>
  <c r="R152" i="10"/>
  <c r="R153" i="10"/>
  <c r="R154" i="10"/>
  <c r="R155" i="10"/>
  <c r="R141" i="10"/>
  <c r="R142" i="10"/>
  <c r="R143" i="10"/>
  <c r="R127" i="10"/>
  <c r="R128" i="10"/>
  <c r="R133" i="10"/>
  <c r="R115" i="10"/>
  <c r="R116" i="10"/>
  <c r="R117" i="10"/>
  <c r="R118" i="10"/>
  <c r="R103" i="10"/>
  <c r="R104" i="10"/>
  <c r="R105" i="10"/>
  <c r="R106" i="10"/>
  <c r="R107" i="10"/>
  <c r="R108" i="10"/>
  <c r="R92" i="10"/>
  <c r="R93" i="10"/>
  <c r="R94" i="10"/>
  <c r="R95" i="10"/>
  <c r="R96" i="10"/>
  <c r="R79" i="10"/>
  <c r="R80" i="10"/>
  <c r="R81" i="10"/>
  <c r="R82" i="10"/>
  <c r="R83" i="10"/>
  <c r="R68" i="10"/>
  <c r="R69" i="10"/>
  <c r="R70" i="10"/>
  <c r="R71" i="10"/>
  <c r="R72" i="10"/>
  <c r="R73" i="10"/>
  <c r="R74" i="10"/>
  <c r="R75" i="10"/>
  <c r="R29" i="10"/>
  <c r="R30" i="10"/>
  <c r="R31" i="10"/>
  <c r="R32" i="10"/>
  <c r="R33" i="10"/>
  <c r="R34" i="10"/>
  <c r="R35" i="10"/>
  <c r="K119" i="10" l="1"/>
  <c r="G173" i="10" s="1"/>
  <c r="K144" i="10"/>
  <c r="R119" i="10"/>
  <c r="R76" i="10"/>
  <c r="R156" i="10"/>
  <c r="R36" i="10"/>
  <c r="R97" i="10"/>
  <c r="R109" i="10"/>
  <c r="K84" i="10"/>
  <c r="G170" i="10" s="1"/>
  <c r="K36" i="10"/>
  <c r="R84" i="10"/>
  <c r="R144" i="10"/>
  <c r="R58" i="10"/>
  <c r="K97" i="10"/>
  <c r="G171" i="10" s="1"/>
  <c r="K134" i="10"/>
  <c r="K58" i="10"/>
  <c r="R134" i="10"/>
  <c r="R27" i="10"/>
  <c r="K109" i="10"/>
  <c r="G172" i="10" s="1"/>
  <c r="G179" i="10" l="1"/>
  <c r="L161" i="10"/>
  <c r="G174" i="10" s="1"/>
  <c r="L60" i="10"/>
  <c r="G169" i="10" s="1"/>
  <c r="G175" i="10" l="1"/>
  <c r="G177" i="10" l="1"/>
  <c r="H180" i="10" s="1"/>
  <c r="G176" i="10"/>
  <c r="H179" i="10" l="1"/>
  <c r="G178" i="10"/>
  <c r="H178" i="10" s="1"/>
</calcChain>
</file>

<file path=xl/sharedStrings.xml><?xml version="1.0" encoding="utf-8"?>
<sst xmlns="http://schemas.openxmlformats.org/spreadsheetml/2006/main" count="169" uniqueCount="122">
  <si>
    <t>Amount</t>
  </si>
  <si>
    <t>Cost</t>
  </si>
  <si>
    <t>Retirement</t>
  </si>
  <si>
    <t>Purpose of Travel</t>
  </si>
  <si>
    <t>Item</t>
  </si>
  <si>
    <t>Airfare</t>
  </si>
  <si>
    <t>Meals</t>
  </si>
  <si>
    <t>Hotel</t>
  </si>
  <si>
    <t>Name of Consultant</t>
  </si>
  <si>
    <t>Service Provided</t>
  </si>
  <si>
    <t># Individuals</t>
  </si>
  <si>
    <t># Nights/Days</t>
  </si>
  <si>
    <t># Trips</t>
  </si>
  <si>
    <t>N/A</t>
  </si>
  <si>
    <t xml:space="preserve">     TOTAL PROJECT COSTS</t>
  </si>
  <si>
    <t>Cost per Unit</t>
  </si>
  <si>
    <t># Units</t>
  </si>
  <si>
    <t>Cost per unit</t>
  </si>
  <si>
    <t>Vendor</t>
  </si>
  <si>
    <t>Define Unit</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</si>
  <si>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</si>
  <si>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</si>
  <si>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</si>
  <si>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</si>
  <si>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</si>
  <si>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</si>
  <si>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</si>
  <si>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</si>
  <si>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</si>
  <si>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</si>
  <si>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</si>
  <si>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</si>
  <si>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</si>
  <si>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</si>
  <si>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</si>
  <si>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</si>
  <si>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</si>
  <si>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</si>
  <si>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</si>
  <si>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</si>
  <si>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</si>
  <si>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</si>
  <si>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</si>
  <si>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</si>
  <si>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</si>
  <si>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</si>
  <si>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F. (3) 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</si>
  <si>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</si>
  <si>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</si>
  <si>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</si>
  <si>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</si>
  <si>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</si>
  <si>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</si>
  <si>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</si>
  <si>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</si>
  <si>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</si>
  <si>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</si>
  <si>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r>
      <t>A (3).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</si>
  <si>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CJCC Budget Detail Worksheet</t>
  </si>
  <si>
    <t>Agency Name:</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</si>
  <si>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</si>
  <si>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</si>
  <si>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</si>
  <si>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</si>
  <si>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</si>
  <si>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</si>
  <si>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</si>
  <si>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</si>
  <si>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</si>
  <si>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</si>
  <si>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</si>
  <si>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</si>
  <si>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</si>
  <si>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</si>
  <si>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</si>
  <si>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</si>
  <si>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</si>
  <si>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</si>
  <si>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</si>
  <si>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</si>
  <si>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</si>
  <si>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SUTA</t>
  </si>
  <si>
    <t>Insurance</t>
  </si>
  <si>
    <t>VAWA - CJSI</t>
  </si>
  <si>
    <t>Match</t>
  </si>
  <si>
    <t>Match?</t>
  </si>
  <si>
    <t>Cash</t>
  </si>
  <si>
    <t>In-Kind</t>
  </si>
  <si>
    <t>Subgrant Number:</t>
  </si>
  <si>
    <t xml:space="preserve">      E. Printing</t>
  </si>
  <si>
    <t xml:space="preserve">      Budget Category</t>
  </si>
  <si>
    <t>Match Breakdown</t>
  </si>
  <si>
    <t>VAWA - Victim Services</t>
  </si>
  <si>
    <t xml:space="preserve"> </t>
  </si>
  <si>
    <r>
      <t>Budget Narrative</t>
    </r>
    <r>
      <rPr>
        <sz val="10"/>
        <rFont val="Arial"/>
        <family val="2"/>
      </rPr>
      <t/>
    </r>
  </si>
  <si>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</si>
  <si>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</si>
  <si>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t>Define unit</t>
  </si>
  <si>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</si>
  <si>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</si>
  <si>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</si>
  <si>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</si>
  <si>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maximum reimbursement rate is $0.565 per mile, but if your agency's reimbursement rate is lower you must use that rate instead.</t>
    </r>
  </si>
  <si>
    <t>Volunteers</t>
  </si>
  <si>
    <r>
      <t>A (2). Volunteers --</t>
    </r>
    <r>
      <rPr>
        <sz val="10"/>
        <rFont val="Arial"/>
        <family val="2"/>
      </rPr>
      <t xml:space="preserve"> If applicable, simply enter the number of hours  of service volunteers will perform to meet the match requirement. Volunteers MUST be valued at $12/hour unless approved by CJCC staff for a higher rate. Remember that VOCA awardees must meet a minimum volunteer match of 25% of the total 20% match requirement. Do not change the drop-down selection box from "In-kind" or your match will not calculate correctly.</t>
    </r>
  </si>
  <si>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</si>
  <si>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</si>
  <si>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</si>
  <si>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</si>
  <si>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</si>
  <si>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</si>
  <si>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</si>
  <si>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</si>
  <si>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</si>
  <si>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</si>
  <si>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</si>
  <si>
    <t>Volunteer Match</t>
  </si>
  <si>
    <r>
      <t xml:space="preserve">NOTE: </t>
    </r>
    <r>
      <rPr>
        <sz val="10"/>
        <rFont val="Arial"/>
        <family val="2"/>
      </rPr>
      <t xml:space="preserve">If a Non-Grant expense amount is entered, make sure those items for which they will be used must be incorporated into your overall budget. Indicate clearly throughout you budget narrative and detail worksheet for which items these funds will be used. </t>
    </r>
  </si>
  <si>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</si>
  <si>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t>Project Name:</t>
  </si>
  <si>
    <t xml:space="preserve">    Award</t>
  </si>
  <si>
    <t>PHBG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</si>
</sst>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s>
  <fonts count="10" x14ac:knownFonts="1">
    <font>
      <sz val="10"/>
      <name val="Arial"/>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s>
  <cellStyleXfs count="3">
    <xf numFmtId="0" fontId="0" fillId="0" borderId="0"/>
    <xf numFmtId="9" fontId="5" fillId="0" borderId="0" applyFont="0" applyFill="0" applyBorder="0" applyAlignment="0" applyProtection="0"/>
    <xf numFmtId="44" fontId="6" fillId="0" borderId="0" applyFont="0" applyFill="0" applyBorder="0" applyAlignment="0" applyProtection="0"/>
  </cellStyleXfs>
  <cellXfs count="318">
    <xf numFmtId="0" fontId="0" fillId="0" borderId="0" xfId="0"/>
    <xf numFmtId="0" fontId="2" fillId="2" borderId="0" xfId="0" applyFont="1" applyFill="1"/>
    <xf numFmtId="0" fontId="1" fillId="2" borderId="0" xfId="0" applyFont="1" applyFill="1"/>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164" fontId="1" fillId="2" borderId="29" xfId="2" applyNumberFormat="1" applyFont="1" applyFill="1" applyBorder="1" applyAlignment="1"/>
    <xf numFmtId="164" fontId="1" fillId="2" borderId="53" xfId="2" applyNumberFormat="1" applyFont="1" applyFill="1" applyBorder="1" applyAlignment="1">
      <alignment vertical="center" wrapText="1"/>
    </xf>
    <xf numFmtId="9" fontId="1" fillId="2" borderId="24" xfId="1" applyFont="1" applyFill="1" applyBorder="1" applyAlignment="1">
      <alignment horizontal="center"/>
    </xf>
    <xf numFmtId="9" fontId="1" fillId="2" borderId="25" xfId="1" applyFont="1" applyFill="1" applyBorder="1" applyAlignment="1">
      <alignment horizontal="center" vertical="center" wrapText="1"/>
    </xf>
    <xf numFmtId="0" fontId="2" fillId="2" borderId="0" xfId="0" applyFont="1" applyFill="1" applyBorder="1" applyAlignment="1">
      <alignment horizontal="center"/>
    </xf>
    <xf numFmtId="0" fontId="2" fillId="2" borderId="42" xfId="0" applyFont="1" applyFill="1" applyBorder="1" applyAlignment="1">
      <alignment horizontal="center" vertical="center"/>
    </xf>
    <xf numFmtId="0" fontId="2" fillId="2" borderId="42" xfId="0" applyFont="1" applyFill="1" applyBorder="1" applyAlignment="1">
      <alignment horizontal="center"/>
    </xf>
    <xf numFmtId="0" fontId="8" fillId="2" borderId="0" xfId="0" applyFont="1" applyFill="1" applyBorder="1" applyAlignment="1"/>
    <xf numFmtId="0" fontId="2" fillId="2" borderId="41" xfId="0" applyFont="1" applyFill="1" applyBorder="1" applyAlignment="1">
      <alignment horizontal="center" vertical="center" wrapText="1"/>
    </xf>
    <xf numFmtId="6" fontId="2" fillId="2" borderId="41" xfId="0" applyNumberFormat="1" applyFont="1" applyFill="1" applyBorder="1" applyAlignment="1">
      <alignment horizontal="center" vertical="center"/>
    </xf>
    <xf numFmtId="0" fontId="2" fillId="2" borderId="0" xfId="0" applyFont="1" applyFill="1" applyAlignment="1"/>
    <xf numFmtId="167" fontId="2" fillId="2" borderId="0" xfId="0" applyNumberFormat="1" applyFont="1" applyFill="1" applyAlignment="1"/>
    <xf numFmtId="0" fontId="2" fillId="2" borderId="41" xfId="0" applyFont="1" applyFill="1" applyBorder="1" applyAlignment="1">
      <alignment horizontal="center" wrapText="1"/>
    </xf>
    <xf numFmtId="165" fontId="2" fillId="2" borderId="35" xfId="0" applyNumberFormat="1" applyFont="1" applyFill="1" applyBorder="1" applyAlignment="1">
      <alignment horizontal="right"/>
    </xf>
    <xf numFmtId="165" fontId="2" fillId="2" borderId="46" xfId="0" applyNumberFormat="1" applyFont="1" applyFill="1" applyBorder="1" applyAlignment="1">
      <alignment horizontal="right"/>
    </xf>
    <xf numFmtId="0" fontId="2" fillId="2" borderId="34" xfId="0" applyFont="1" applyFill="1" applyBorder="1" applyAlignment="1">
      <alignment horizontal="left"/>
    </xf>
    <xf numFmtId="164" fontId="2" fillId="2" borderId="35" xfId="0" applyNumberFormat="1" applyFont="1" applyFill="1" applyBorder="1" applyAlignment="1">
      <alignment horizontal="right"/>
    </xf>
    <xf numFmtId="0" fontId="1" fillId="2" borderId="0" xfId="0" applyFont="1" applyFill="1" applyBorder="1"/>
    <xf numFmtId="165" fontId="2" fillId="2" borderId="0" xfId="0" applyNumberFormat="1" applyFont="1" applyFill="1" applyBorder="1"/>
    <xf numFmtId="165" fontId="2" fillId="2" borderId="0" xfId="0" applyNumberFormat="1" applyFont="1" applyFill="1" applyBorder="1" applyAlignment="1">
      <alignment horizontal="right"/>
    </xf>
    <xf numFmtId="0" fontId="2" fillId="2" borderId="0" xfId="0" applyFont="1" applyFill="1" applyBorder="1" applyAlignment="1">
      <alignment wrapText="1"/>
    </xf>
    <xf numFmtId="8" fontId="2" fillId="2" borderId="0" xfId="0" applyNumberFormat="1" applyFont="1" applyFill="1" applyAlignment="1">
      <alignment horizontal="left"/>
    </xf>
    <xf numFmtId="0" fontId="2" fillId="2" borderId="12" xfId="0" applyFont="1" applyFill="1" applyBorder="1" applyAlignment="1">
      <alignment horizontal="center"/>
    </xf>
    <xf numFmtId="6" fontId="2" fillId="2" borderId="0" xfId="0" applyNumberFormat="1" applyFont="1" applyFill="1" applyAlignment="1">
      <alignment horizontal="left"/>
    </xf>
    <xf numFmtId="0" fontId="7" fillId="2" borderId="0" xfId="0" applyFont="1" applyFill="1"/>
    <xf numFmtId="0" fontId="2" fillId="2" borderId="0" xfId="0" applyFont="1" applyFill="1" applyAlignment="1">
      <alignment horizontal="right"/>
    </xf>
    <xf numFmtId="164" fontId="1" fillId="2" borderId="12" xfId="0" applyNumberFormat="1" applyFont="1" applyFill="1" applyBorder="1" applyAlignment="1">
      <alignment vertical="center" wrapText="1"/>
    </xf>
    <xf numFmtId="9" fontId="1" fillId="2" borderId="11" xfId="1" applyFont="1" applyFill="1" applyBorder="1" applyAlignment="1">
      <alignment horizontal="center" vertical="center" wrapText="1"/>
    </xf>
    <xf numFmtId="0" fontId="2" fillId="2" borderId="41" xfId="0" applyFont="1" applyFill="1" applyBorder="1" applyAlignment="1">
      <alignment horizontal="center"/>
    </xf>
    <xf numFmtId="0" fontId="2" fillId="2" borderId="36" xfId="0" applyFont="1" applyFill="1" applyBorder="1" applyAlignment="1">
      <alignment horizontal="center"/>
    </xf>
    <xf numFmtId="8" fontId="2" fillId="2" borderId="44" xfId="0" applyNumberFormat="1" applyFont="1" applyFill="1" applyBorder="1" applyAlignment="1">
      <alignment horizontal="center"/>
    </xf>
    <xf numFmtId="0" fontId="2" fillId="2" borderId="0" xfId="0" applyFont="1" applyFill="1" applyBorder="1" applyAlignment="1"/>
    <xf numFmtId="0" fontId="2" fillId="2" borderId="44" xfId="0" applyFont="1" applyFill="1" applyBorder="1" applyAlignment="1">
      <alignment horizontal="center"/>
    </xf>
    <xf numFmtId="0" fontId="2" fillId="2" borderId="41" xfId="0" applyFont="1" applyFill="1" applyBorder="1" applyAlignment="1">
      <alignment horizontal="center" vertical="center"/>
    </xf>
    <xf numFmtId="0" fontId="2" fillId="2" borderId="0" xfId="0" applyFont="1" applyFill="1" applyBorder="1" applyAlignment="1">
      <alignment vertical="top" wrapText="1"/>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48" xfId="0" applyFont="1" applyFill="1" applyBorder="1" applyAlignment="1">
      <alignment horizontal="left" indent="2"/>
    </xf>
    <xf numFmtId="0" fontId="2" fillId="2" borderId="8" xfId="0" applyFont="1" applyFill="1" applyBorder="1" applyAlignment="1">
      <alignment horizontal="left" indent="2"/>
    </xf>
    <xf numFmtId="164" fontId="2" fillId="2" borderId="11" xfId="0" applyNumberFormat="1" applyFont="1" applyFill="1" applyBorder="1" applyAlignment="1">
      <alignment horizontal="right"/>
    </xf>
    <xf numFmtId="0" fontId="1" fillId="2" borderId="0" xfId="0" applyNumberFormat="1" applyFont="1" applyFill="1" applyBorder="1" applyAlignment="1">
      <alignment vertical="center" wrapText="1"/>
    </xf>
    <xf numFmtId="17" fontId="1" fillId="2" borderId="0" xfId="0" applyNumberFormat="1" applyFont="1" applyFill="1"/>
    <xf numFmtId="16" fontId="1" fillId="2" borderId="0" xfId="0" applyNumberFormat="1" applyFont="1" applyFill="1"/>
    <xf numFmtId="0" fontId="1" fillId="2" borderId="0" xfId="0" applyFont="1" applyFill="1" applyBorder="1" applyAlignment="1">
      <alignment horizontal="left" vertical="center" wrapText="1"/>
    </xf>
    <xf numFmtId="0" fontId="1" fillId="2" borderId="0" xfId="0" applyFont="1" applyFill="1" applyBorder="1" applyAlignment="1"/>
    <xf numFmtId="1" fontId="1" fillId="2" borderId="0" xfId="0" applyNumberFormat="1" applyFont="1" applyFill="1" applyBorder="1"/>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Border="1" applyAlignment="1">
      <alignment horizontal="justify" vertical="top" wrapText="1"/>
    </xf>
    <xf numFmtId="0" fontId="1" fillId="2" borderId="0" xfId="0" applyFont="1" applyFill="1" applyBorder="1" applyAlignment="1">
      <alignment vertical="top" wrapText="1"/>
    </xf>
    <xf numFmtId="165" fontId="1" fillId="2" borderId="0" xfId="0" applyNumberFormat="1" applyFont="1" applyFill="1" applyAlignment="1">
      <alignment horizontal="right"/>
    </xf>
    <xf numFmtId="166" fontId="1" fillId="2" borderId="0" xfId="0" applyNumberFormat="1" applyFont="1" applyFill="1" applyAlignment="1">
      <alignment horizontal="left"/>
    </xf>
    <xf numFmtId="164" fontId="1" fillId="2" borderId="51" xfId="0" applyNumberFormat="1" applyFont="1" applyFill="1" applyBorder="1" applyAlignment="1">
      <alignment horizontal="right"/>
    </xf>
    <xf numFmtId="6" fontId="1" fillId="2" borderId="0" xfId="0" applyNumberFormat="1" applyFont="1" applyFill="1" applyAlignment="1">
      <alignment horizontal="left"/>
    </xf>
    <xf numFmtId="164" fontId="1" fillId="2" borderId="52" xfId="0" applyNumberFormat="1" applyFont="1" applyFill="1" applyBorder="1" applyAlignment="1">
      <alignment horizontal="right"/>
    </xf>
    <xf numFmtId="164" fontId="1" fillId="2" borderId="25" xfId="0" applyNumberFormat="1" applyFont="1" applyFill="1" applyBorder="1" applyAlignment="1">
      <alignment horizontal="right"/>
    </xf>
    <xf numFmtId="164" fontId="1" fillId="2" borderId="24" xfId="0" applyNumberFormat="1" applyFont="1" applyFill="1" applyBorder="1" applyAlignment="1">
      <alignment horizontal="right"/>
    </xf>
    <xf numFmtId="164" fontId="1" fillId="2" borderId="0" xfId="0" applyNumberFormat="1" applyFont="1" applyFill="1"/>
    <xf numFmtId="165" fontId="1" fillId="2" borderId="0" xfId="0" applyNumberFormat="1" applyFont="1" applyFill="1"/>
    <xf numFmtId="0" fontId="2" fillId="2" borderId="5" xfId="0" applyFont="1" applyFill="1" applyBorder="1" applyAlignment="1">
      <alignment horizontal="right"/>
    </xf>
    <xf numFmtId="3" fontId="1" fillId="2" borderId="0" xfId="0" applyNumberFormat="1" applyFont="1" applyFill="1" applyAlignment="1">
      <alignment horizontal="left"/>
    </xf>
    <xf numFmtId="0" fontId="2" fillId="2" borderId="50"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0" borderId="41" xfId="0" applyFont="1" applyFill="1" applyBorder="1" applyAlignment="1">
      <alignment horizontal="center"/>
    </xf>
    <xf numFmtId="0" fontId="3" fillId="2" borderId="0" xfId="0" applyFont="1" applyFill="1"/>
    <xf numFmtId="0" fontId="2" fillId="2" borderId="12" xfId="0" applyFont="1" applyFill="1" applyBorder="1" applyAlignment="1">
      <alignment horizontal="center" wrapText="1"/>
    </xf>
    <xf numFmtId="165" fontId="1" fillId="2" borderId="1" xfId="0" applyNumberFormat="1" applyFont="1" applyFill="1" applyBorder="1" applyAlignment="1" applyProtection="1">
      <alignment horizontal="right"/>
      <protection locked="0"/>
    </xf>
    <xf numFmtId="9" fontId="1" fillId="2" borderId="1" xfId="1" applyFont="1" applyFill="1" applyBorder="1" applyAlignment="1" applyProtection="1">
      <alignment horizontal="center"/>
      <protection locked="0"/>
    </xf>
    <xf numFmtId="165" fontId="1" fillId="2" borderId="31" xfId="0" applyNumberFormat="1" applyFont="1" applyFill="1" applyBorder="1" applyAlignment="1" applyProtection="1">
      <alignment horizontal="right"/>
      <protection locked="0"/>
    </xf>
    <xf numFmtId="9" fontId="1" fillId="2" borderId="31" xfId="1" applyFont="1" applyFill="1" applyBorder="1" applyAlignment="1" applyProtection="1">
      <alignment horizontal="center"/>
      <protection locked="0"/>
    </xf>
    <xf numFmtId="0" fontId="1" fillId="2" borderId="1" xfId="1" applyNumberFormat="1" applyFont="1" applyFill="1" applyBorder="1" applyAlignment="1" applyProtection="1">
      <alignment horizontal="center"/>
      <protection locked="0"/>
    </xf>
    <xf numFmtId="0" fontId="1" fillId="2" borderId="31" xfId="1" applyNumberFormat="1" applyFont="1" applyFill="1" applyBorder="1" applyAlignment="1" applyProtection="1">
      <alignment horizontal="center"/>
      <protection locked="0"/>
    </xf>
    <xf numFmtId="2" fontId="1" fillId="2" borderId="45" xfId="0" applyNumberFormat="1" applyFont="1" applyFill="1" applyBorder="1" applyAlignment="1" applyProtection="1">
      <alignment horizontal="center"/>
      <protection locked="0"/>
    </xf>
    <xf numFmtId="0" fontId="1" fillId="2" borderId="1" xfId="0" applyNumberFormat="1" applyFont="1" applyFill="1" applyBorder="1" applyAlignment="1" applyProtection="1">
      <alignment horizontal="center"/>
      <protection locked="0"/>
    </xf>
    <xf numFmtId="0" fontId="1" fillId="2" borderId="31" xfId="0" applyNumberFormat="1" applyFont="1" applyFill="1" applyBorder="1" applyAlignment="1" applyProtection="1">
      <alignment horizontal="center"/>
      <protection locked="0"/>
    </xf>
    <xf numFmtId="0" fontId="1" fillId="0" borderId="1" xfId="0" applyFont="1" applyFill="1" applyBorder="1" applyProtection="1">
      <protection locked="0"/>
    </xf>
    <xf numFmtId="165" fontId="1" fillId="2" borderId="1" xfId="0" applyNumberFormat="1" applyFont="1" applyFill="1" applyBorder="1" applyAlignment="1" applyProtection="1">
      <alignment horizontal="center"/>
      <protection locked="0"/>
    </xf>
    <xf numFmtId="0" fontId="1" fillId="2" borderId="1" xfId="0" applyFont="1" applyFill="1" applyBorder="1" applyProtection="1">
      <protection locked="0"/>
    </xf>
    <xf numFmtId="165" fontId="1" fillId="2" borderId="31" xfId="0" applyNumberFormat="1"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3" xfId="0" applyFont="1" applyFill="1" applyBorder="1" applyProtection="1">
      <protection locked="0"/>
    </xf>
    <xf numFmtId="165" fontId="1" fillId="2" borderId="13" xfId="0" applyNumberFormat="1" applyFont="1" applyFill="1" applyBorder="1" applyAlignment="1" applyProtection="1">
      <alignment horizontal="center"/>
      <protection locked="0"/>
    </xf>
    <xf numFmtId="165" fontId="1" fillId="2" borderId="1" xfId="2"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protection locked="0"/>
    </xf>
    <xf numFmtId="8" fontId="1" fillId="2" borderId="31" xfId="0"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wrapText="1"/>
      <protection locked="0"/>
    </xf>
    <xf numFmtId="0" fontId="1"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protection locked="0"/>
    </xf>
    <xf numFmtId="0" fontId="1" fillId="2" borderId="43"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2"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wrapText="1"/>
      <protection locked="0"/>
    </xf>
    <xf numFmtId="0" fontId="1" fillId="2" borderId="47" xfId="0" applyFont="1" applyFill="1" applyBorder="1" applyAlignment="1" applyProtection="1">
      <alignment horizontal="left" wrapText="1"/>
      <protection locked="0"/>
    </xf>
    <xf numFmtId="0" fontId="1" fillId="2" borderId="37" xfId="0" applyFont="1" applyFill="1" applyBorder="1" applyProtection="1">
      <protection locked="0"/>
    </xf>
    <xf numFmtId="0" fontId="1" fillId="2" borderId="43" xfId="0" applyFont="1" applyFill="1" applyBorder="1" applyProtection="1">
      <protection locked="0"/>
    </xf>
    <xf numFmtId="6" fontId="2" fillId="2" borderId="37" xfId="0" applyNumberFormat="1" applyFont="1" applyFill="1" applyBorder="1" applyAlignment="1" applyProtection="1">
      <alignment horizontal="center"/>
      <protection locked="0"/>
    </xf>
    <xf numFmtId="6" fontId="2" fillId="2" borderId="43" xfId="0" applyNumberFormat="1" applyFont="1" applyFill="1" applyBorder="1" applyAlignment="1" applyProtection="1">
      <alignment horizontal="center"/>
      <protection locked="0"/>
    </xf>
    <xf numFmtId="0" fontId="1" fillId="2" borderId="2" xfId="0" applyFont="1" applyFill="1" applyBorder="1" applyAlignment="1" applyProtection="1">
      <alignment horizontal="center" wrapText="1"/>
      <protection locked="0"/>
    </xf>
    <xf numFmtId="0" fontId="2" fillId="2" borderId="9" xfId="0" applyFont="1" applyFill="1" applyBorder="1" applyAlignment="1">
      <alignment horizontal="center" wrapText="1"/>
    </xf>
    <xf numFmtId="0" fontId="2" fillId="2" borderId="34" xfId="0" applyFont="1" applyFill="1" applyBorder="1" applyAlignment="1">
      <alignment horizontal="center"/>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wrapText="1"/>
      <protection locked="0"/>
    </xf>
    <xf numFmtId="0" fontId="1" fillId="2" borderId="31" xfId="0" applyFont="1" applyFill="1" applyBorder="1" applyAlignment="1" applyProtection="1">
      <alignment horizontal="center"/>
      <protection locked="0"/>
    </xf>
    <xf numFmtId="0" fontId="1" fillId="2" borderId="31" xfId="0" applyFont="1" applyFill="1" applyBorder="1" applyAlignment="1" applyProtection="1">
      <alignment horizontal="left"/>
      <protection locked="0"/>
    </xf>
    <xf numFmtId="9" fontId="1" fillId="2" borderId="61" xfId="1" applyFont="1" applyFill="1" applyBorder="1" applyAlignment="1" applyProtection="1">
      <alignment horizontal="center"/>
      <protection locked="0"/>
    </xf>
    <xf numFmtId="0" fontId="1" fillId="2" borderId="61" xfId="1" applyNumberFormat="1" applyFont="1" applyFill="1" applyBorder="1" applyAlignment="1" applyProtection="1">
      <alignment horizontal="center"/>
      <protection locked="0"/>
    </xf>
    <xf numFmtId="0" fontId="1" fillId="2" borderId="61" xfId="0" applyNumberFormat="1" applyFont="1" applyFill="1" applyBorder="1" applyAlignment="1" applyProtection="1">
      <alignment horizontal="center"/>
      <protection locked="0"/>
    </xf>
    <xf numFmtId="165" fontId="1" fillId="2" borderId="61" xfId="2" applyNumberFormat="1" applyFont="1" applyFill="1" applyBorder="1" applyAlignment="1" applyProtection="1">
      <alignment horizontal="center"/>
      <protection locked="0"/>
    </xf>
    <xf numFmtId="0" fontId="1" fillId="2" borderId="61" xfId="0" applyFont="1" applyFill="1" applyBorder="1" applyAlignment="1" applyProtection="1">
      <alignment horizontal="center"/>
      <protection locked="0"/>
    </xf>
    <xf numFmtId="0" fontId="1" fillId="2" borderId="0" xfId="0" applyFont="1" applyFill="1" applyProtection="1">
      <protection locked="0"/>
    </xf>
    <xf numFmtId="0" fontId="2" fillId="2" borderId="0" xfId="0" applyFont="1" applyFill="1" applyBorder="1" applyAlignment="1" applyProtection="1">
      <alignment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165" fontId="1" fillId="2" borderId="61" xfId="0" applyNumberFormat="1" applyFont="1" applyFill="1" applyBorder="1" applyAlignment="1" applyProtection="1">
      <alignment horizontal="right"/>
      <protection locked="0"/>
    </xf>
    <xf numFmtId="0" fontId="1" fillId="2" borderId="0" xfId="0" applyFont="1" applyFill="1" applyBorder="1" applyAlignment="1" applyProtection="1">
      <alignment wrapText="1"/>
      <protection locked="0"/>
    </xf>
    <xf numFmtId="0" fontId="1" fillId="2" borderId="0" xfId="0" applyFont="1" applyFill="1" applyBorder="1" applyProtection="1">
      <protection locked="0"/>
    </xf>
    <xf numFmtId="0" fontId="2" fillId="2" borderId="0" xfId="0" applyFont="1" applyFill="1" applyBorder="1" applyAlignment="1" applyProtection="1">
      <alignment horizontal="center"/>
      <protection locked="0"/>
    </xf>
    <xf numFmtId="165" fontId="1" fillId="0" borderId="1" xfId="0" applyNumberFormat="1" applyFont="1" applyFill="1" applyBorder="1" applyAlignment="1" applyProtection="1">
      <alignment horizontal="right"/>
      <protection locked="0"/>
    </xf>
    <xf numFmtId="0" fontId="2" fillId="2" borderId="0" xfId="0" applyFont="1" applyFill="1" applyBorder="1" applyAlignment="1" applyProtection="1">
      <alignment horizontal="center" vertical="center" wrapText="1"/>
      <protection locked="0"/>
    </xf>
    <xf numFmtId="0" fontId="2" fillId="2" borderId="17" xfId="0" applyFont="1" applyFill="1" applyBorder="1" applyAlignment="1" applyProtection="1">
      <alignment wrapText="1"/>
      <protection locked="0"/>
    </xf>
    <xf numFmtId="0" fontId="1" fillId="2" borderId="0" xfId="0" applyFont="1" applyFill="1" applyBorder="1" applyAlignment="1" applyProtection="1">
      <alignment horizontal="left"/>
      <protection locked="0"/>
    </xf>
    <xf numFmtId="165" fontId="1" fillId="2" borderId="13" xfId="0" applyNumberFormat="1" applyFont="1" applyFill="1" applyBorder="1" applyAlignment="1" applyProtection="1">
      <alignment horizontal="right"/>
      <protection locked="0"/>
    </xf>
    <xf numFmtId="0" fontId="2" fillId="2" borderId="0" xfId="0" applyFont="1" applyFill="1" applyBorder="1" applyAlignment="1" applyProtection="1">
      <alignment horizontal="left" wrapText="1"/>
      <protection locked="0"/>
    </xf>
    <xf numFmtId="165" fontId="1" fillId="2" borderId="0" xfId="0" applyNumberFormat="1" applyFont="1" applyFill="1" applyBorder="1" applyProtection="1">
      <protection locked="0"/>
    </xf>
    <xf numFmtId="165" fontId="2" fillId="2" borderId="0" xfId="0" applyNumberFormat="1" applyFont="1" applyFill="1" applyBorder="1" applyProtection="1">
      <protection locked="0"/>
    </xf>
    <xf numFmtId="0" fontId="1" fillId="2" borderId="0" xfId="0" applyFont="1" applyFill="1" applyBorder="1" applyAlignment="1" applyProtection="1">
      <alignment horizontal="left" vertical="center" wrapText="1"/>
      <protection locked="0"/>
    </xf>
    <xf numFmtId="0" fontId="2" fillId="0" borderId="11" xfId="0" applyFont="1" applyFill="1" applyBorder="1" applyAlignment="1">
      <alignment horizontal="center"/>
    </xf>
    <xf numFmtId="8" fontId="1" fillId="2" borderId="62" xfId="0" applyNumberFormat="1" applyFont="1" applyFill="1" applyBorder="1" applyAlignment="1" applyProtection="1">
      <alignment horizontal="center"/>
      <protection locked="0"/>
    </xf>
    <xf numFmtId="44" fontId="1" fillId="2" borderId="46" xfId="2" applyFont="1" applyFill="1" applyBorder="1" applyAlignment="1">
      <alignment horizontal="center"/>
    </xf>
    <xf numFmtId="9" fontId="1" fillId="2" borderId="0" xfId="1" applyFont="1" applyFill="1" applyAlignment="1">
      <alignment horizontal="left"/>
    </xf>
    <xf numFmtId="0" fontId="2" fillId="2" borderId="41" xfId="0" applyFont="1" applyFill="1" applyBorder="1" applyAlignment="1">
      <alignment horizontal="center" vertical="center"/>
    </xf>
    <xf numFmtId="8" fontId="2" fillId="0" borderId="44" xfId="0" applyNumberFormat="1" applyFont="1" applyFill="1" applyBorder="1" applyAlignment="1">
      <alignment horizontal="center" wrapText="1"/>
    </xf>
    <xf numFmtId="10" fontId="1" fillId="2" borderId="1" xfId="0" applyNumberFormat="1" applyFont="1" applyFill="1" applyBorder="1" applyAlignment="1" applyProtection="1">
      <alignment horizontal="center"/>
      <protection locked="0"/>
    </xf>
    <xf numFmtId="10" fontId="1" fillId="2" borderId="3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wrapText="1"/>
      <protection locked="0"/>
    </xf>
    <xf numFmtId="2" fontId="1" fillId="2" borderId="31" xfId="0" applyNumberFormat="1" applyFont="1" applyFill="1" applyBorder="1" applyAlignment="1" applyProtection="1">
      <alignment horizontal="center"/>
      <protection locked="0"/>
    </xf>
    <xf numFmtId="8" fontId="2" fillId="0" borderId="44" xfId="0" applyNumberFormat="1" applyFont="1" applyFill="1" applyBorder="1" applyAlignment="1">
      <alignment horizontal="center" vertical="center" wrapText="1"/>
    </xf>
    <xf numFmtId="0" fontId="1" fillId="2" borderId="1" xfId="0" applyFont="1" applyFill="1" applyBorder="1" applyAlignment="1" applyProtection="1">
      <alignment horizontal="center" wrapText="1"/>
      <protection locked="0"/>
    </xf>
    <xf numFmtId="0" fontId="2" fillId="0" borderId="53" xfId="0" applyFont="1" applyFill="1" applyBorder="1" applyAlignment="1">
      <alignment horizontal="left" indent="2"/>
    </xf>
    <xf numFmtId="0" fontId="2" fillId="0" borderId="60" xfId="0" applyFont="1" applyFill="1" applyBorder="1" applyAlignment="1">
      <alignment horizontal="left" indent="2"/>
    </xf>
    <xf numFmtId="0" fontId="2" fillId="2" borderId="49" xfId="0" applyFont="1" applyFill="1" applyBorder="1" applyAlignment="1">
      <alignment horizontal="center"/>
    </xf>
    <xf numFmtId="0" fontId="2" fillId="2" borderId="56" xfId="0" applyFont="1" applyFill="1" applyBorder="1" applyAlignment="1">
      <alignment horizontal="center"/>
    </xf>
    <xf numFmtId="0" fontId="1" fillId="2"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2"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2" fillId="2" borderId="19" xfId="0" applyFont="1" applyFill="1" applyBorder="1" applyAlignment="1">
      <alignment horizontal="left"/>
    </xf>
    <xf numFmtId="0" fontId="2" fillId="2" borderId="55" xfId="0" applyFont="1" applyFill="1" applyBorder="1" applyAlignment="1">
      <alignment horizontal="left"/>
    </xf>
    <xf numFmtId="0" fontId="1" fillId="2" borderId="31"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2" fillId="2" borderId="34" xfId="0" applyFont="1" applyFill="1" applyBorder="1" applyAlignment="1">
      <alignment horizontal="center"/>
    </xf>
    <xf numFmtId="0" fontId="2" fillId="2" borderId="36" xfId="0" applyFont="1" applyFill="1" applyBorder="1" applyAlignment="1">
      <alignment horizontal="center"/>
    </xf>
    <xf numFmtId="0" fontId="1" fillId="2" borderId="28" xfId="0" applyFont="1" applyFill="1" applyBorder="1" applyAlignment="1" applyProtection="1">
      <alignment horizontal="left" wrapText="1"/>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left"/>
      <protection locked="0"/>
    </xf>
    <xf numFmtId="0" fontId="1" fillId="2" borderId="30" xfId="0" applyFont="1" applyFill="1" applyBorder="1" applyAlignment="1" applyProtection="1">
      <alignment horizontal="left" wrapText="1"/>
      <protection locked="0"/>
    </xf>
    <xf numFmtId="0" fontId="1" fillId="2" borderId="31" xfId="0" applyFont="1" applyFill="1" applyBorder="1" applyAlignment="1" applyProtection="1">
      <alignment horizontal="left" wrapText="1"/>
      <protection locked="0"/>
    </xf>
    <xf numFmtId="0" fontId="1" fillId="2" borderId="61" xfId="0" applyFont="1" applyFill="1" applyBorder="1" applyAlignment="1" applyProtection="1">
      <alignment horizontal="center"/>
      <protection locked="0"/>
    </xf>
    <xf numFmtId="0" fontId="2" fillId="3" borderId="14" xfId="0" applyFont="1" applyFill="1" applyBorder="1" applyAlignment="1">
      <alignment vertical="top" wrapText="1"/>
    </xf>
    <xf numFmtId="0" fontId="1" fillId="3" borderId="15" xfId="0" applyFont="1" applyFill="1" applyBorder="1" applyAlignment="1">
      <alignment vertical="top" wrapText="1"/>
    </xf>
    <xf numFmtId="0" fontId="1" fillId="3" borderId="16" xfId="0" applyFont="1" applyFill="1" applyBorder="1" applyAlignment="1">
      <alignment vertical="top" wrapText="1"/>
    </xf>
    <xf numFmtId="0" fontId="1" fillId="3" borderId="19" xfId="0" applyFont="1" applyFill="1" applyBorder="1" applyAlignment="1">
      <alignment vertical="top" wrapText="1"/>
    </xf>
    <xf numFmtId="0" fontId="1" fillId="3" borderId="20" xfId="0" applyFont="1" applyFill="1" applyBorder="1" applyAlignment="1">
      <alignment vertical="top" wrapText="1"/>
    </xf>
    <xf numFmtId="0" fontId="1" fillId="3" borderId="21" xfId="0" applyFont="1" applyFill="1" applyBorder="1" applyAlignment="1">
      <alignment vertical="top" wrapText="1"/>
    </xf>
    <xf numFmtId="0" fontId="2" fillId="3" borderId="14" xfId="0" applyFont="1" applyFill="1" applyBorder="1" applyAlignment="1">
      <alignment horizontal="justify" vertical="top" wrapText="1"/>
    </xf>
    <xf numFmtId="0" fontId="1" fillId="3" borderId="15" xfId="0" applyFont="1" applyFill="1" applyBorder="1" applyAlignment="1">
      <alignment horizontal="justify" vertical="top" wrapText="1"/>
    </xf>
    <xf numFmtId="0" fontId="1" fillId="3" borderId="16" xfId="0" applyFont="1" applyFill="1" applyBorder="1" applyAlignment="1">
      <alignment horizontal="justify" vertical="top" wrapText="1"/>
    </xf>
    <xf numFmtId="0" fontId="1" fillId="3" borderId="19" xfId="0" applyFont="1" applyFill="1" applyBorder="1" applyAlignment="1">
      <alignment horizontal="justify" vertical="top" wrapText="1"/>
    </xf>
    <xf numFmtId="0" fontId="1" fillId="3" borderId="20"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9" fillId="2" borderId="0"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21" xfId="0" applyFont="1" applyFill="1" applyBorder="1" applyAlignment="1">
      <alignment horizontal="left" vertical="top" wrapText="1"/>
    </xf>
    <xf numFmtId="0" fontId="1" fillId="3" borderId="14" xfId="0" applyNumberFormat="1" applyFont="1" applyFill="1" applyBorder="1" applyAlignment="1">
      <alignment horizontal="left" vertical="center" wrapText="1"/>
    </xf>
    <xf numFmtId="0" fontId="1" fillId="3" borderId="15" xfId="0" applyNumberFormat="1" applyFont="1" applyFill="1" applyBorder="1" applyAlignment="1">
      <alignment horizontal="left" vertical="center" wrapText="1"/>
    </xf>
    <xf numFmtId="0" fontId="1" fillId="3" borderId="16" xfId="0" applyNumberFormat="1" applyFont="1" applyFill="1" applyBorder="1" applyAlignment="1">
      <alignment horizontal="left" vertical="center" wrapText="1"/>
    </xf>
    <xf numFmtId="0" fontId="1" fillId="3" borderId="17"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wrapText="1"/>
    </xf>
    <xf numFmtId="0" fontId="1" fillId="3" borderId="18" xfId="0" applyNumberFormat="1" applyFont="1" applyFill="1" applyBorder="1" applyAlignment="1">
      <alignment horizontal="left" vertical="center" wrapText="1"/>
    </xf>
    <xf numFmtId="0" fontId="1" fillId="3" borderId="19" xfId="0" applyNumberFormat="1" applyFont="1" applyFill="1" applyBorder="1" applyAlignment="1">
      <alignment horizontal="left" vertical="center" wrapText="1"/>
    </xf>
    <xf numFmtId="0" fontId="1" fillId="3" borderId="20" xfId="0" applyNumberFormat="1" applyFont="1" applyFill="1" applyBorder="1" applyAlignment="1">
      <alignment horizontal="left" vertical="center" wrapText="1"/>
    </xf>
    <xf numFmtId="0" fontId="1" fillId="3" borderId="21" xfId="0" applyNumberFormat="1" applyFont="1" applyFill="1" applyBorder="1" applyAlignment="1">
      <alignment horizontal="left" vertical="center" wrapText="1"/>
    </xf>
    <xf numFmtId="0" fontId="1" fillId="2" borderId="34"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165" fontId="1" fillId="2" borderId="32" xfId="0" applyNumberFormat="1" applyFont="1" applyFill="1" applyBorder="1" applyAlignment="1" applyProtection="1">
      <alignment horizontal="center"/>
      <protection locked="0"/>
    </xf>
    <xf numFmtId="165" fontId="1" fillId="2" borderId="38" xfId="0" applyNumberFormat="1" applyFont="1" applyFill="1" applyBorder="1" applyAlignment="1" applyProtection="1">
      <alignment horizontal="center"/>
      <protection locked="0"/>
    </xf>
    <xf numFmtId="0" fontId="2" fillId="2" borderId="49" xfId="0" applyFont="1" applyFill="1" applyBorder="1" applyAlignment="1">
      <alignment horizontal="center" vertical="center"/>
    </xf>
    <xf numFmtId="0" fontId="2" fillId="2" borderId="56" xfId="0" applyFont="1" applyFill="1" applyBorder="1" applyAlignment="1">
      <alignment horizontal="center" vertical="center"/>
    </xf>
    <xf numFmtId="0" fontId="1" fillId="2" borderId="30"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53"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0" fontId="2" fillId="2" borderId="41" xfId="0" applyFont="1" applyFill="1" applyBorder="1" applyAlignment="1">
      <alignment horizontal="center"/>
    </xf>
    <xf numFmtId="0" fontId="1" fillId="2" borderId="33"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55" xfId="0" applyFont="1" applyFill="1" applyBorder="1" applyAlignment="1" applyProtection="1">
      <alignment horizontal="center"/>
      <protection locked="0"/>
    </xf>
    <xf numFmtId="0" fontId="1" fillId="2" borderId="28" xfId="0" applyFont="1" applyFill="1" applyBorder="1" applyAlignment="1" applyProtection="1">
      <alignment horizontal="left"/>
      <protection locked="0"/>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0" xfId="0" applyFont="1" applyFill="1" applyBorder="1" applyAlignment="1">
      <alignment horizontal="right"/>
    </xf>
    <xf numFmtId="0" fontId="2" fillId="2" borderId="49" xfId="0" applyFont="1" applyFill="1" applyBorder="1" applyAlignment="1">
      <alignment horizontal="right"/>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0" xfId="0" applyFont="1" applyFill="1" applyBorder="1" applyAlignment="1">
      <alignment horizontal="right"/>
    </xf>
    <xf numFmtId="0" fontId="2" fillId="2" borderId="32" xfId="0" applyFont="1" applyFill="1" applyBorder="1" applyAlignment="1">
      <alignment horizontal="right"/>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1" fillId="2" borderId="54"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2" fillId="2" borderId="26" xfId="0" applyFont="1" applyFill="1" applyBorder="1" applyAlignment="1">
      <alignment horizontal="center"/>
    </xf>
    <xf numFmtId="0" fontId="2" fillId="2" borderId="27" xfId="0" applyFont="1" applyFill="1" applyBorder="1" applyAlignment="1">
      <alignment horizontal="center"/>
    </xf>
    <xf numFmtId="0" fontId="1" fillId="2" borderId="3" xfId="0" applyFont="1" applyFill="1" applyBorder="1" applyAlignment="1" applyProtection="1">
      <alignment horizontal="center" wrapText="1"/>
      <protection locked="0"/>
    </xf>
    <xf numFmtId="0" fontId="2" fillId="2" borderId="9" xfId="0" applyFont="1" applyFill="1" applyBorder="1" applyAlignment="1">
      <alignment horizontal="right"/>
    </xf>
    <xf numFmtId="0" fontId="2" fillId="2" borderId="11" xfId="0" applyFont="1" applyFill="1" applyBorder="1" applyAlignment="1">
      <alignment horizontal="right"/>
    </xf>
    <xf numFmtId="0" fontId="2" fillId="0" borderId="54" xfId="0" applyFont="1" applyFill="1" applyBorder="1" applyAlignment="1">
      <alignment horizontal="left" indent="2"/>
    </xf>
    <xf numFmtId="0" fontId="2" fillId="0" borderId="59" xfId="0" applyFont="1" applyFill="1" applyBorder="1" applyAlignment="1">
      <alignment horizontal="left" indent="2"/>
    </xf>
    <xf numFmtId="0" fontId="2" fillId="0" borderId="54" xfId="0" applyFont="1" applyFill="1" applyBorder="1" applyAlignment="1">
      <alignment horizontal="left"/>
    </xf>
    <xf numFmtId="0" fontId="2" fillId="0" borderId="59" xfId="0" applyFont="1" applyFill="1" applyBorder="1" applyAlignment="1">
      <alignment horizontal="left"/>
    </xf>
    <xf numFmtId="0" fontId="2" fillId="2" borderId="0" xfId="0" applyFont="1" applyFill="1" applyAlignment="1"/>
    <xf numFmtId="0" fontId="2" fillId="2" borderId="40" xfId="0" applyFont="1" applyFill="1" applyBorder="1" applyAlignment="1">
      <alignment horizontal="center"/>
    </xf>
    <xf numFmtId="0" fontId="1" fillId="2" borderId="41" xfId="0" applyFont="1" applyFill="1" applyBorder="1" applyAlignment="1">
      <alignment horizontal="center"/>
    </xf>
    <xf numFmtId="0" fontId="1" fillId="2" borderId="54" xfId="0" applyFont="1" applyFill="1" applyBorder="1" applyAlignment="1" applyProtection="1">
      <alignment horizontal="left" wrapText="1"/>
      <protection locked="0"/>
    </xf>
    <xf numFmtId="0" fontId="1" fillId="2" borderId="4"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2" borderId="53" xfId="0" applyFont="1" applyFill="1" applyBorder="1" applyAlignment="1" applyProtection="1">
      <alignment horizontal="left" wrapText="1"/>
      <protection locked="0"/>
    </xf>
    <xf numFmtId="0" fontId="1" fillId="2" borderId="50" xfId="0" applyFont="1" applyFill="1" applyBorder="1" applyAlignment="1" applyProtection="1">
      <alignment horizontal="left" wrapText="1"/>
      <protection locked="0"/>
    </xf>
    <xf numFmtId="0" fontId="1" fillId="2" borderId="38" xfId="0" applyFont="1" applyFill="1" applyBorder="1" applyAlignment="1" applyProtection="1">
      <alignment horizontal="left" wrapText="1"/>
      <protection locked="0"/>
    </xf>
    <xf numFmtId="0" fontId="1" fillId="3" borderId="17" xfId="0" applyFont="1" applyFill="1" applyBorder="1" applyAlignment="1">
      <alignment horizontal="justify" vertical="top" wrapText="1"/>
    </xf>
    <xf numFmtId="0" fontId="1" fillId="3" borderId="0" xfId="0" applyFont="1" applyFill="1" applyBorder="1" applyAlignment="1">
      <alignment horizontal="justify" vertical="top" wrapText="1"/>
    </xf>
    <xf numFmtId="0" fontId="1" fillId="3" borderId="18" xfId="0" applyFont="1" applyFill="1" applyBorder="1" applyAlignment="1">
      <alignment horizontal="justify" vertical="top" wrapText="1"/>
    </xf>
    <xf numFmtId="165" fontId="1" fillId="2" borderId="3" xfId="0" applyNumberFormat="1" applyFont="1" applyFill="1" applyBorder="1" applyAlignment="1" applyProtection="1">
      <alignment horizontal="center"/>
      <protection locked="0"/>
    </xf>
    <xf numFmtId="165" fontId="1" fillId="2" borderId="2" xfId="0" applyNumberFormat="1" applyFont="1" applyFill="1" applyBorder="1" applyAlignment="1" applyProtection="1">
      <alignment horizontal="center"/>
      <protection locked="0"/>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1" fillId="2" borderId="32" xfId="0" applyFont="1" applyFill="1" applyBorder="1" applyAlignment="1" applyProtection="1">
      <alignment horizontal="left" wrapText="1"/>
      <protection locked="0"/>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57" xfId="0" applyFont="1" applyFill="1" applyBorder="1" applyAlignment="1">
      <alignment horizontal="center"/>
    </xf>
    <xf numFmtId="0" fontId="1" fillId="2" borderId="54" xfId="0" applyFont="1" applyFill="1" applyBorder="1" applyAlignment="1" applyProtection="1">
      <alignment wrapText="1"/>
      <protection locked="0"/>
    </xf>
    <xf numFmtId="0" fontId="1" fillId="2" borderId="4" xfId="0" applyFont="1" applyFill="1" applyBorder="1" applyAlignment="1" applyProtection="1">
      <alignment wrapText="1"/>
      <protection locked="0"/>
    </xf>
    <xf numFmtId="0" fontId="1" fillId="2" borderId="31" xfId="0" applyFont="1" applyFill="1" applyBorder="1" applyAlignment="1" applyProtection="1">
      <alignment horizontal="left"/>
      <protection locked="0"/>
    </xf>
    <xf numFmtId="0" fontId="1" fillId="3" borderId="15" xfId="0" applyFont="1" applyFill="1" applyBorder="1" applyAlignment="1">
      <alignment horizontal="justify"/>
    </xf>
    <xf numFmtId="0" fontId="1" fillId="3" borderId="16" xfId="0" applyFont="1" applyFill="1" applyBorder="1" applyAlignment="1">
      <alignment horizontal="justify"/>
    </xf>
    <xf numFmtId="0" fontId="1" fillId="3" borderId="19" xfId="0" applyFont="1" applyFill="1" applyBorder="1" applyAlignment="1">
      <alignment horizontal="justify"/>
    </xf>
    <xf numFmtId="0" fontId="1" fillId="3" borderId="20" xfId="0" applyFont="1" applyFill="1" applyBorder="1" applyAlignment="1">
      <alignment horizontal="justify"/>
    </xf>
    <xf numFmtId="0" fontId="1" fillId="3" borderId="21" xfId="0" applyFont="1" applyFill="1" applyBorder="1" applyAlignment="1">
      <alignment horizontal="justify"/>
    </xf>
    <xf numFmtId="0" fontId="1" fillId="2" borderId="30" xfId="0" applyFont="1" applyFill="1" applyBorder="1" applyAlignment="1" applyProtection="1">
      <alignment horizontal="left"/>
      <protection locked="0"/>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1" fillId="2" borderId="54"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2" fillId="3" borderId="15" xfId="0" applyFont="1" applyFill="1" applyBorder="1" applyAlignment="1">
      <alignment horizontal="justify" vertical="top" wrapText="1"/>
    </xf>
    <xf numFmtId="0" fontId="2" fillId="3" borderId="16"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3" borderId="21" xfId="0" applyFont="1" applyFill="1" applyBorder="1" applyAlignment="1">
      <alignment horizontal="justify" vertical="top" wrapText="1"/>
    </xf>
    <xf numFmtId="0" fontId="2" fillId="2" borderId="9" xfId="0" applyFont="1" applyFill="1" applyBorder="1" applyAlignment="1">
      <alignment horizontal="center"/>
    </xf>
    <xf numFmtId="0" fontId="2" fillId="2" borderId="39" xfId="0" applyFont="1" applyFill="1" applyBorder="1" applyAlignment="1">
      <alignment horizontal="center"/>
    </xf>
    <xf numFmtId="8" fontId="1" fillId="2" borderId="54" xfId="0" applyNumberFormat="1" applyFont="1" applyFill="1" applyBorder="1" applyAlignment="1" applyProtection="1">
      <alignment horizontal="left" wrapText="1"/>
      <protection locked="0"/>
    </xf>
    <xf numFmtId="8" fontId="1" fillId="2" borderId="4" xfId="0" applyNumberFormat="1" applyFont="1" applyFill="1" applyBorder="1" applyAlignment="1" applyProtection="1">
      <alignment horizontal="left" wrapText="1"/>
      <protection locked="0"/>
    </xf>
    <xf numFmtId="8" fontId="1" fillId="2" borderId="2" xfId="0" applyNumberFormat="1" applyFont="1" applyFill="1" applyBorder="1" applyAlignment="1" applyProtection="1">
      <alignment horizontal="left" wrapText="1"/>
      <protection locked="0"/>
    </xf>
    <xf numFmtId="0" fontId="2" fillId="2" borderId="10" xfId="0" applyFont="1" applyFill="1" applyBorder="1" applyAlignment="1">
      <alignment horizontal="right"/>
    </xf>
    <xf numFmtId="0" fontId="1" fillId="2" borderId="3" xfId="0" applyFont="1" applyFill="1" applyBorder="1" applyAlignment="1" applyProtection="1">
      <alignment horizontal="left" wrapText="1"/>
      <protection locked="0"/>
    </xf>
    <xf numFmtId="10" fontId="1" fillId="2" borderId="3" xfId="1" applyNumberFormat="1" applyFont="1" applyFill="1" applyBorder="1" applyAlignment="1" applyProtection="1">
      <alignment horizontal="center" wrapText="1"/>
      <protection locked="0"/>
    </xf>
    <xf numFmtId="10" fontId="1" fillId="2" borderId="4" xfId="1" applyNumberFormat="1" applyFont="1" applyFill="1" applyBorder="1" applyAlignment="1" applyProtection="1">
      <alignment horizontal="center" wrapText="1"/>
      <protection locked="0"/>
    </xf>
    <xf numFmtId="0" fontId="2" fillId="0" borderId="0" xfId="0" applyFont="1" applyFill="1" applyBorder="1" applyAlignment="1">
      <alignment horizontal="center" vertical="center"/>
    </xf>
    <xf numFmtId="0" fontId="1" fillId="2" borderId="53" xfId="0" applyFont="1" applyFill="1" applyBorder="1" applyAlignment="1" applyProtection="1">
      <alignment wrapText="1"/>
      <protection locked="0"/>
    </xf>
    <xf numFmtId="0" fontId="1" fillId="2" borderId="50" xfId="0" applyFont="1" applyFill="1" applyBorder="1" applyAlignment="1" applyProtection="1">
      <alignment wrapText="1"/>
      <protection locked="0"/>
    </xf>
    <xf numFmtId="0" fontId="2" fillId="2" borderId="49"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 fillId="2" borderId="0" xfId="0" applyFont="1" applyFill="1" applyBorder="1" applyAlignment="1">
      <alignment horizontal="left" wrapText="1"/>
    </xf>
    <xf numFmtId="10" fontId="1" fillId="2" borderId="32" xfId="1" applyNumberFormat="1" applyFont="1" applyFill="1" applyBorder="1" applyAlignment="1" applyProtection="1">
      <alignment horizontal="center" wrapText="1"/>
      <protection locked="0"/>
    </xf>
    <xf numFmtId="10" fontId="1" fillId="2" borderId="50" xfId="1" applyNumberFormat="1" applyFont="1" applyFill="1" applyBorder="1" applyAlignment="1" applyProtection="1">
      <alignment horizontal="center" wrapText="1"/>
      <protection locked="0"/>
    </xf>
    <xf numFmtId="0" fontId="2" fillId="2" borderId="58" xfId="0" applyFont="1" applyFill="1" applyBorder="1" applyAlignment="1">
      <alignment horizontal="center"/>
    </xf>
    <xf numFmtId="0" fontId="1" fillId="2" borderId="48"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3" xfId="0" applyFont="1" applyFill="1" applyBorder="1" applyAlignment="1" applyProtection="1">
      <alignment horizontal="center" wrapText="1"/>
      <protection locked="0"/>
    </xf>
    <xf numFmtId="0" fontId="1" fillId="2" borderId="38" xfId="0" applyFont="1" applyFill="1" applyBorder="1" applyAlignment="1" applyProtection="1">
      <alignment horizontal="center" wrapText="1"/>
      <protection locked="0"/>
    </xf>
    <xf numFmtId="0" fontId="2" fillId="2" borderId="54" xfId="0" applyFont="1" applyFill="1" applyBorder="1" applyAlignment="1">
      <alignment horizontal="right"/>
    </xf>
    <xf numFmtId="0" fontId="2" fillId="2" borderId="59" xfId="0" applyFont="1" applyFill="1" applyBorder="1" applyAlignment="1">
      <alignment horizontal="right"/>
    </xf>
  </cellXfs>
  <cellStyles count="3">
    <cellStyle name="Currency" xfId="2" builtinId="4"/>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3"/>
  <sheetViews>
    <sheetView tabSelected="1" zoomScale="80" zoomScaleNormal="80" workbookViewId="0">
      <selection activeCell="D3" sqref="D3:F3"/>
    </sheetView>
  </sheetViews>
  <sheetFormatPr defaultColWidth="0" defaultRowHeight="12.75" zeroHeight="1" x14ac:dyDescent="0.2"/>
  <cols>
    <col min="1" max="1" width="3.140625" style="2" customWidth="1"/>
    <col min="2" max="4" width="8.85546875" style="2" customWidth="1"/>
    <col min="5" max="5" width="18.140625" style="2" customWidth="1"/>
    <col min="6" max="6" width="17.28515625" style="2" customWidth="1"/>
    <col min="7" max="7" width="13" style="2" customWidth="1"/>
    <col min="8" max="8" width="12.42578125" style="2" bestFit="1" customWidth="1"/>
    <col min="9" max="9" width="14.5703125" style="2" customWidth="1"/>
    <col min="10" max="10" width="15.85546875" style="2" customWidth="1"/>
    <col min="11" max="11" width="17.140625" style="2" customWidth="1"/>
    <col min="12" max="12" width="14" style="2" bestFit="1" customWidth="1"/>
    <col min="13" max="13" width="3.28515625" style="2" customWidth="1"/>
    <col min="14" max="14" width="5" style="2" hidden="1"/>
    <col min="15" max="15" width="3.5703125" style="2" hidden="1"/>
    <col min="16" max="16" width="2.85546875" style="2" hidden="1"/>
    <col min="17" max="17" width="4.7109375" style="2" hidden="1"/>
    <col min="18" max="20" width="8.85546875" style="2" hidden="1"/>
    <col min="21" max="21" width="15" style="2" hidden="1"/>
    <col min="22" max="16384" width="8.85546875" style="2" hidden="1"/>
  </cols>
  <sheetData>
    <row r="1" spans="2:21" ht="50.25" customHeight="1" x14ac:dyDescent="0.2">
      <c r="B1" s="177" t="s">
        <v>58</v>
      </c>
      <c r="C1" s="177"/>
      <c r="D1" s="177"/>
      <c r="E1" s="177"/>
      <c r="F1" s="177"/>
      <c r="G1" s="177"/>
      <c r="H1" s="177"/>
      <c r="I1" s="177"/>
      <c r="J1" s="177"/>
      <c r="K1" s="177"/>
      <c r="L1" s="177"/>
    </row>
    <row r="2" spans="2:21" ht="13.5" customHeight="1" thickBot="1" x14ac:dyDescent="0.35">
      <c r="F2" s="12"/>
      <c r="I2" s="12"/>
      <c r="R2" s="2" t="s">
        <v>66</v>
      </c>
      <c r="T2" s="2" t="s">
        <v>115</v>
      </c>
    </row>
    <row r="3" spans="2:21" ht="13.5" customHeight="1" thickBot="1" x14ac:dyDescent="0.35">
      <c r="B3" s="248" t="s">
        <v>59</v>
      </c>
      <c r="C3" s="299"/>
      <c r="D3" s="196"/>
      <c r="E3" s="197"/>
      <c r="F3" s="198"/>
      <c r="I3" s="12"/>
      <c r="R3" s="2" t="s">
        <v>68</v>
      </c>
      <c r="T3" s="22" t="s">
        <v>110</v>
      </c>
    </row>
    <row r="4" spans="2:21" ht="13.5" customHeight="1" thickBot="1" x14ac:dyDescent="0.35">
      <c r="B4" s="248" t="s">
        <v>88</v>
      </c>
      <c r="C4" s="299"/>
      <c r="D4" s="196"/>
      <c r="E4" s="197"/>
      <c r="F4" s="198"/>
      <c r="I4" s="12"/>
      <c r="R4" s="2" t="s">
        <v>67</v>
      </c>
      <c r="T4" s="2" t="s">
        <v>121</v>
      </c>
    </row>
    <row r="5" spans="2:21" ht="13.5" customHeight="1" thickBot="1" x14ac:dyDescent="0.35">
      <c r="B5" s="248" t="s">
        <v>119</v>
      </c>
      <c r="C5" s="299"/>
      <c r="D5" s="196"/>
      <c r="E5" s="197"/>
      <c r="F5" s="198"/>
      <c r="I5" s="12"/>
      <c r="T5" s="22" t="s">
        <v>109</v>
      </c>
    </row>
    <row r="6" spans="2:21" ht="13.5" customHeight="1" thickBot="1" x14ac:dyDescent="0.25">
      <c r="B6" s="248" t="s">
        <v>60</v>
      </c>
      <c r="C6" s="299"/>
      <c r="D6" s="196"/>
      <c r="E6" s="197"/>
      <c r="F6" s="198"/>
      <c r="T6" s="22" t="s">
        <v>112</v>
      </c>
    </row>
    <row r="7" spans="2:21" ht="13.5" thickBot="1" x14ac:dyDescent="0.25">
      <c r="T7" s="22" t="s">
        <v>62</v>
      </c>
    </row>
    <row r="8" spans="2:21" ht="12.75" customHeight="1" x14ac:dyDescent="0.2">
      <c r="B8" s="178" t="s">
        <v>107</v>
      </c>
      <c r="C8" s="179"/>
      <c r="D8" s="179"/>
      <c r="E8" s="179"/>
      <c r="F8" s="179"/>
      <c r="G8" s="179"/>
      <c r="H8" s="179"/>
      <c r="I8" s="179"/>
      <c r="J8" s="179"/>
      <c r="K8" s="179"/>
      <c r="L8" s="180"/>
      <c r="M8" s="39"/>
      <c r="N8" s="39"/>
      <c r="O8" s="39"/>
      <c r="P8" s="22"/>
      <c r="Q8" s="22"/>
      <c r="R8" s="22"/>
      <c r="S8" s="22"/>
      <c r="T8" s="22" t="s">
        <v>108</v>
      </c>
    </row>
    <row r="9" spans="2:21" ht="17.25" customHeight="1" x14ac:dyDescent="0.2">
      <c r="B9" s="181"/>
      <c r="C9" s="182"/>
      <c r="D9" s="182"/>
      <c r="E9" s="182"/>
      <c r="F9" s="182"/>
      <c r="G9" s="182"/>
      <c r="H9" s="182"/>
      <c r="I9" s="182"/>
      <c r="J9" s="182"/>
      <c r="K9" s="182"/>
      <c r="L9" s="183"/>
      <c r="M9" s="39"/>
      <c r="N9" s="39"/>
      <c r="O9" s="39"/>
      <c r="P9" s="22"/>
      <c r="Q9" s="22"/>
      <c r="R9" s="22"/>
      <c r="S9" s="22"/>
      <c r="T9" s="2" t="s">
        <v>114</v>
      </c>
    </row>
    <row r="10" spans="2:21" ht="15.75" customHeight="1" thickBot="1" x14ac:dyDescent="0.25">
      <c r="B10" s="184"/>
      <c r="C10" s="185"/>
      <c r="D10" s="185"/>
      <c r="E10" s="185"/>
      <c r="F10" s="185"/>
      <c r="G10" s="185"/>
      <c r="H10" s="185"/>
      <c r="I10" s="185"/>
      <c r="J10" s="185"/>
      <c r="K10" s="185"/>
      <c r="L10" s="186"/>
      <c r="M10" s="39"/>
      <c r="N10" s="39"/>
      <c r="O10" s="39"/>
      <c r="P10" s="22"/>
      <c r="Q10" s="22"/>
      <c r="R10" s="22"/>
      <c r="S10" s="22"/>
      <c r="T10" s="2" t="s">
        <v>113</v>
      </c>
    </row>
    <row r="11" spans="2:21" ht="13.5" thickBot="1" x14ac:dyDescent="0.25">
      <c r="O11" s="22"/>
      <c r="P11" s="22"/>
      <c r="Q11" s="22"/>
      <c r="R11" s="22"/>
      <c r="S11" s="22"/>
      <c r="T11" s="2" t="s">
        <v>83</v>
      </c>
    </row>
    <row r="12" spans="2:21" ht="22.5" customHeight="1" x14ac:dyDescent="0.2">
      <c r="B12" s="187" t="s">
        <v>63</v>
      </c>
      <c r="C12" s="188"/>
      <c r="D12" s="188"/>
      <c r="E12" s="188"/>
      <c r="F12" s="188"/>
      <c r="G12" s="188"/>
      <c r="H12" s="188"/>
      <c r="I12" s="188"/>
      <c r="J12" s="188"/>
      <c r="K12" s="188"/>
      <c r="L12" s="189"/>
      <c r="M12" s="45"/>
      <c r="N12" s="45"/>
      <c r="O12" s="45"/>
      <c r="P12" s="22"/>
      <c r="Q12" s="22"/>
      <c r="R12" s="22"/>
      <c r="S12" s="22"/>
      <c r="T12" s="2" t="s">
        <v>92</v>
      </c>
    </row>
    <row r="13" spans="2:21" ht="19.5" customHeight="1" x14ac:dyDescent="0.2">
      <c r="B13" s="190"/>
      <c r="C13" s="191"/>
      <c r="D13" s="191"/>
      <c r="E13" s="191"/>
      <c r="F13" s="191"/>
      <c r="G13" s="191"/>
      <c r="H13" s="191"/>
      <c r="I13" s="191"/>
      <c r="J13" s="191"/>
      <c r="K13" s="191"/>
      <c r="L13" s="192"/>
      <c r="M13" s="45"/>
      <c r="N13" s="45"/>
      <c r="O13" s="45"/>
      <c r="P13" s="22"/>
      <c r="Q13" s="22"/>
      <c r="R13" s="22"/>
      <c r="S13" s="22"/>
      <c r="T13" s="2" t="s">
        <v>61</v>
      </c>
    </row>
    <row r="14" spans="2:21" ht="23.25" customHeight="1" thickBot="1" x14ac:dyDescent="0.25">
      <c r="B14" s="193"/>
      <c r="C14" s="194"/>
      <c r="D14" s="194"/>
      <c r="E14" s="194"/>
      <c r="F14" s="194"/>
      <c r="G14" s="194"/>
      <c r="H14" s="194"/>
      <c r="I14" s="194"/>
      <c r="J14" s="194"/>
      <c r="K14" s="194"/>
      <c r="L14" s="195"/>
      <c r="M14" s="45"/>
      <c r="N14" s="45"/>
      <c r="O14" s="45"/>
      <c r="P14" s="22"/>
      <c r="Q14" s="22"/>
      <c r="R14" s="22"/>
      <c r="S14" s="22"/>
      <c r="T14" s="22" t="s">
        <v>111</v>
      </c>
    </row>
    <row r="15" spans="2:21" ht="13.5" thickBot="1" x14ac:dyDescent="0.25">
      <c r="O15" s="46"/>
      <c r="T15" s="2" t="s">
        <v>86</v>
      </c>
      <c r="U15" s="2" t="s">
        <v>86</v>
      </c>
    </row>
    <row r="16" spans="2:21" ht="12" customHeight="1" x14ac:dyDescent="0.2">
      <c r="B16" s="165" t="s">
        <v>50</v>
      </c>
      <c r="C16" s="166"/>
      <c r="D16" s="166"/>
      <c r="E16" s="166"/>
      <c r="F16" s="166"/>
      <c r="G16" s="166"/>
      <c r="H16" s="166"/>
      <c r="I16" s="166"/>
      <c r="J16" s="166"/>
      <c r="K16" s="166"/>
      <c r="L16" s="167"/>
      <c r="O16" s="47"/>
      <c r="T16" s="2" t="s">
        <v>87</v>
      </c>
      <c r="U16" s="2" t="s">
        <v>13</v>
      </c>
    </row>
    <row r="17" spans="2:20" ht="18" customHeight="1" thickBot="1" x14ac:dyDescent="0.25">
      <c r="B17" s="168"/>
      <c r="C17" s="169"/>
      <c r="D17" s="169"/>
      <c r="E17" s="169"/>
      <c r="F17" s="169"/>
      <c r="G17" s="169"/>
      <c r="H17" s="169"/>
      <c r="I17" s="169"/>
      <c r="J17" s="169"/>
      <c r="K17" s="169"/>
      <c r="L17" s="170"/>
      <c r="O17" s="47"/>
      <c r="T17" s="2" t="s">
        <v>13</v>
      </c>
    </row>
    <row r="18" spans="2:20" ht="13.5" thickBot="1" x14ac:dyDescent="0.25">
      <c r="F18" s="254"/>
      <c r="G18" s="254"/>
      <c r="H18" s="254"/>
      <c r="O18" s="47"/>
    </row>
    <row r="19" spans="2:20" ht="39.75" customHeight="1" x14ac:dyDescent="0.2">
      <c r="B19" s="285" t="s">
        <v>23</v>
      </c>
      <c r="C19" s="286"/>
      <c r="D19" s="286"/>
      <c r="E19" s="286"/>
      <c r="F19" s="201" t="s">
        <v>24</v>
      </c>
      <c r="G19" s="220"/>
      <c r="H19" s="13" t="s">
        <v>69</v>
      </c>
      <c r="I19" s="13" t="s">
        <v>70</v>
      </c>
      <c r="J19" s="13" t="s">
        <v>71</v>
      </c>
      <c r="K19" s="14" t="s">
        <v>1</v>
      </c>
      <c r="L19" s="10" t="s">
        <v>85</v>
      </c>
      <c r="N19" s="47"/>
      <c r="T19" s="2" t="s">
        <v>73</v>
      </c>
    </row>
    <row r="20" spans="2:20" s="116" customFormat="1" ht="13.5" customHeight="1" x14ac:dyDescent="0.2">
      <c r="B20" s="257"/>
      <c r="C20" s="258"/>
      <c r="D20" s="258"/>
      <c r="E20" s="259"/>
      <c r="F20" s="300"/>
      <c r="G20" s="258"/>
      <c r="H20" s="72"/>
      <c r="I20" s="73"/>
      <c r="J20" s="79"/>
      <c r="K20" s="72">
        <f>INT(H20*I20)</f>
        <v>0</v>
      </c>
      <c r="L20" s="92"/>
      <c r="M20" s="118"/>
      <c r="N20" s="118"/>
      <c r="P20" s="118"/>
      <c r="R20" s="116" t="b">
        <f t="shared" ref="R20:R25" si="0">IF(L20="In-Kind", K20)</f>
        <v>0</v>
      </c>
      <c r="T20" s="116" t="s">
        <v>25</v>
      </c>
    </row>
    <row r="21" spans="2:20" s="116" customFormat="1" ht="13.5" customHeight="1" x14ac:dyDescent="0.2">
      <c r="B21" s="257"/>
      <c r="C21" s="258"/>
      <c r="D21" s="258"/>
      <c r="E21" s="259"/>
      <c r="F21" s="300"/>
      <c r="G21" s="258"/>
      <c r="H21" s="72"/>
      <c r="I21" s="73"/>
      <c r="J21" s="79"/>
      <c r="K21" s="72">
        <f>INT(H21*I21)</f>
        <v>0</v>
      </c>
      <c r="L21" s="92"/>
      <c r="M21" s="118"/>
      <c r="N21" s="118"/>
      <c r="P21" s="118"/>
      <c r="R21" s="116" t="b">
        <f t="shared" si="0"/>
        <v>0</v>
      </c>
      <c r="T21" s="116" t="s">
        <v>26</v>
      </c>
    </row>
    <row r="22" spans="2:20" s="116" customFormat="1" ht="13.5" customHeight="1" x14ac:dyDescent="0.2">
      <c r="B22" s="257"/>
      <c r="C22" s="258"/>
      <c r="D22" s="258"/>
      <c r="E22" s="259"/>
      <c r="F22" s="300"/>
      <c r="G22" s="258"/>
      <c r="H22" s="72"/>
      <c r="I22" s="73"/>
      <c r="J22" s="79"/>
      <c r="K22" s="72">
        <f>INT(H22*I22)</f>
        <v>0</v>
      </c>
      <c r="L22" s="92"/>
      <c r="M22" s="118"/>
      <c r="N22" s="118"/>
      <c r="P22" s="118"/>
      <c r="R22" s="116" t="b">
        <f t="shared" si="0"/>
        <v>0</v>
      </c>
      <c r="T22" s="116" t="s">
        <v>27</v>
      </c>
    </row>
    <row r="23" spans="2:20" s="116" customFormat="1" ht="13.5" customHeight="1" x14ac:dyDescent="0.2">
      <c r="B23" s="257"/>
      <c r="C23" s="258"/>
      <c r="D23" s="258"/>
      <c r="E23" s="259"/>
      <c r="F23" s="300"/>
      <c r="G23" s="258"/>
      <c r="H23" s="72"/>
      <c r="I23" s="73"/>
      <c r="J23" s="79"/>
      <c r="K23" s="72">
        <f t="shared" ref="K23" si="1">INT(H23*I23)</f>
        <v>0</v>
      </c>
      <c r="L23" s="92"/>
      <c r="M23" s="118"/>
      <c r="N23" s="118"/>
      <c r="P23" s="118"/>
      <c r="R23" s="116" t="b">
        <f t="shared" si="0"/>
        <v>0</v>
      </c>
    </row>
    <row r="24" spans="2:20" s="116" customFormat="1" ht="13.5" customHeight="1" x14ac:dyDescent="0.2">
      <c r="B24" s="257"/>
      <c r="C24" s="258"/>
      <c r="D24" s="258"/>
      <c r="E24" s="259"/>
      <c r="F24" s="300"/>
      <c r="G24" s="258"/>
      <c r="H24" s="72"/>
      <c r="I24" s="73"/>
      <c r="J24" s="79"/>
      <c r="K24" s="72">
        <f t="shared" ref="K24" si="2">INT(H24*I24)</f>
        <v>0</v>
      </c>
      <c r="L24" s="92"/>
      <c r="M24" s="118"/>
      <c r="N24" s="118"/>
      <c r="P24" s="118"/>
      <c r="R24" s="116" t="b">
        <f t="shared" si="0"/>
        <v>0</v>
      </c>
    </row>
    <row r="25" spans="2:20" s="116" customFormat="1" ht="13.5" customHeight="1" x14ac:dyDescent="0.2">
      <c r="B25" s="257"/>
      <c r="C25" s="258"/>
      <c r="D25" s="258"/>
      <c r="E25" s="259"/>
      <c r="F25" s="300"/>
      <c r="G25" s="258"/>
      <c r="H25" s="72"/>
      <c r="I25" s="73"/>
      <c r="J25" s="79"/>
      <c r="K25" s="72">
        <f t="shared" ref="K25:K26" si="3">INT(H25*I25)</f>
        <v>0</v>
      </c>
      <c r="L25" s="92"/>
      <c r="M25" s="118"/>
      <c r="N25" s="118"/>
      <c r="P25" s="118"/>
      <c r="R25" s="116" t="b">
        <f t="shared" si="0"/>
        <v>0</v>
      </c>
    </row>
    <row r="26" spans="2:20" s="116" customFormat="1" ht="13.5" customHeight="1" thickBot="1" x14ac:dyDescent="0.25">
      <c r="B26" s="260"/>
      <c r="C26" s="261"/>
      <c r="D26" s="261"/>
      <c r="E26" s="262"/>
      <c r="F26" s="271"/>
      <c r="G26" s="261"/>
      <c r="H26" s="74"/>
      <c r="I26" s="75"/>
      <c r="J26" s="80"/>
      <c r="K26" s="74">
        <f t="shared" si="3"/>
        <v>0</v>
      </c>
      <c r="L26" s="93"/>
      <c r="M26" s="132"/>
      <c r="N26" s="118"/>
      <c r="P26" s="132"/>
      <c r="R26" s="116" t="b">
        <f>IF(L26="In-Kind", K26)</f>
        <v>0</v>
      </c>
    </row>
    <row r="27" spans="2:20" ht="13.5" customHeight="1" thickBot="1" x14ac:dyDescent="0.25">
      <c r="E27" s="254"/>
      <c r="F27" s="254"/>
      <c r="G27" s="254"/>
      <c r="M27" s="48"/>
      <c r="N27" s="48"/>
      <c r="O27" s="3"/>
      <c r="R27" s="2">
        <f>SUM(R20:R26)</f>
        <v>0</v>
      </c>
    </row>
    <row r="28" spans="2:20" ht="45" customHeight="1" x14ac:dyDescent="0.2">
      <c r="B28" s="219" t="s">
        <v>23</v>
      </c>
      <c r="C28" s="220"/>
      <c r="D28" s="220"/>
      <c r="E28" s="201" t="s">
        <v>24</v>
      </c>
      <c r="F28" s="202"/>
      <c r="G28" s="13" t="s">
        <v>72</v>
      </c>
      <c r="H28" s="13" t="s">
        <v>74</v>
      </c>
      <c r="I28" s="13" t="s">
        <v>78</v>
      </c>
      <c r="J28" s="13" t="s">
        <v>71</v>
      </c>
      <c r="K28" s="14" t="s">
        <v>1</v>
      </c>
      <c r="L28" s="10" t="s">
        <v>85</v>
      </c>
      <c r="M28" s="48"/>
      <c r="N28" s="3"/>
      <c r="P28" s="48"/>
    </row>
    <row r="29" spans="2:20" s="116" customFormat="1" ht="13.5" customHeight="1" x14ac:dyDescent="0.2">
      <c r="B29" s="276"/>
      <c r="C29" s="277"/>
      <c r="D29" s="277"/>
      <c r="E29" s="300"/>
      <c r="F29" s="259"/>
      <c r="G29" s="72"/>
      <c r="H29" s="76"/>
      <c r="I29" s="76"/>
      <c r="J29" s="79"/>
      <c r="K29" s="72">
        <f>SUM(G29*H29*I29)</f>
        <v>0</v>
      </c>
      <c r="L29" s="94"/>
      <c r="R29" s="116" t="b">
        <f t="shared" ref="R29:R35" si="4">IF(L29="In-Kind", K29)</f>
        <v>0</v>
      </c>
    </row>
    <row r="30" spans="2:20" s="116" customFormat="1" ht="13.5" customHeight="1" x14ac:dyDescent="0.2">
      <c r="B30" s="276"/>
      <c r="C30" s="277"/>
      <c r="D30" s="277"/>
      <c r="E30" s="300"/>
      <c r="F30" s="259"/>
      <c r="G30" s="72"/>
      <c r="H30" s="76"/>
      <c r="I30" s="76"/>
      <c r="J30" s="79"/>
      <c r="K30" s="72">
        <f t="shared" ref="K30:K35" si="5">SUM(G30*H30*I30)</f>
        <v>0</v>
      </c>
      <c r="L30" s="94"/>
      <c r="R30" s="116" t="b">
        <f t="shared" si="4"/>
        <v>0</v>
      </c>
    </row>
    <row r="31" spans="2:20" s="116" customFormat="1" ht="13.5" customHeight="1" x14ac:dyDescent="0.2">
      <c r="B31" s="276"/>
      <c r="C31" s="277"/>
      <c r="D31" s="277"/>
      <c r="E31" s="300"/>
      <c r="F31" s="259"/>
      <c r="G31" s="72"/>
      <c r="H31" s="76"/>
      <c r="I31" s="76"/>
      <c r="J31" s="79"/>
      <c r="K31" s="72">
        <f t="shared" si="5"/>
        <v>0</v>
      </c>
      <c r="L31" s="94"/>
      <c r="R31" s="116" t="b">
        <f t="shared" si="4"/>
        <v>0</v>
      </c>
    </row>
    <row r="32" spans="2:20" s="116" customFormat="1" ht="13.5" customHeight="1" x14ac:dyDescent="0.2">
      <c r="B32" s="276"/>
      <c r="C32" s="277"/>
      <c r="D32" s="277"/>
      <c r="E32" s="300"/>
      <c r="F32" s="259"/>
      <c r="G32" s="72"/>
      <c r="H32" s="76"/>
      <c r="I32" s="76"/>
      <c r="J32" s="79"/>
      <c r="K32" s="72">
        <f t="shared" si="5"/>
        <v>0</v>
      </c>
      <c r="L32" s="94"/>
      <c r="R32" s="116" t="b">
        <f t="shared" si="4"/>
        <v>0</v>
      </c>
    </row>
    <row r="33" spans="1:18" s="116" customFormat="1" ht="13.5" customHeight="1" x14ac:dyDescent="0.2">
      <c r="B33" s="276"/>
      <c r="C33" s="277"/>
      <c r="D33" s="277"/>
      <c r="E33" s="300"/>
      <c r="F33" s="259"/>
      <c r="G33" s="72"/>
      <c r="H33" s="76"/>
      <c r="I33" s="76"/>
      <c r="J33" s="79"/>
      <c r="K33" s="72">
        <f t="shared" si="5"/>
        <v>0</v>
      </c>
      <c r="L33" s="94"/>
      <c r="R33" s="116" t="b">
        <f t="shared" si="4"/>
        <v>0</v>
      </c>
    </row>
    <row r="34" spans="1:18" s="116" customFormat="1" ht="13.5" customHeight="1" x14ac:dyDescent="0.2">
      <c r="B34" s="276"/>
      <c r="C34" s="277"/>
      <c r="D34" s="277"/>
      <c r="E34" s="300"/>
      <c r="F34" s="259"/>
      <c r="G34" s="72"/>
      <c r="H34" s="76"/>
      <c r="I34" s="76"/>
      <c r="J34" s="79"/>
      <c r="K34" s="72">
        <f t="shared" si="5"/>
        <v>0</v>
      </c>
      <c r="L34" s="94"/>
      <c r="R34" s="116" t="b">
        <f t="shared" si="4"/>
        <v>0</v>
      </c>
    </row>
    <row r="35" spans="1:18" s="116" customFormat="1" ht="13.5" customHeight="1" thickBot="1" x14ac:dyDescent="0.25">
      <c r="B35" s="304"/>
      <c r="C35" s="305"/>
      <c r="D35" s="305"/>
      <c r="E35" s="271"/>
      <c r="F35" s="262"/>
      <c r="G35" s="74"/>
      <c r="H35" s="77"/>
      <c r="I35" s="112"/>
      <c r="J35" s="113"/>
      <c r="K35" s="120">
        <f t="shared" si="5"/>
        <v>0</v>
      </c>
      <c r="L35" s="95"/>
      <c r="R35" s="116" t="b">
        <f t="shared" si="4"/>
        <v>0</v>
      </c>
    </row>
    <row r="36" spans="1:18" ht="13.5" thickBot="1" x14ac:dyDescent="0.25">
      <c r="F36" s="15"/>
      <c r="G36" s="15"/>
      <c r="H36" s="16"/>
      <c r="I36" s="294" t="s">
        <v>49</v>
      </c>
      <c r="J36" s="295"/>
      <c r="K36" s="21">
        <f>SUM(K20:K35)</f>
        <v>0</v>
      </c>
      <c r="O36" s="3"/>
      <c r="R36" s="2">
        <f>SUM(R29:R35)</f>
        <v>0</v>
      </c>
    </row>
    <row r="37" spans="1:18" ht="12" customHeight="1" thickBot="1" x14ac:dyDescent="0.25">
      <c r="A37" s="22"/>
      <c r="B37" s="49"/>
      <c r="C37" s="49"/>
      <c r="D37" s="49"/>
      <c r="E37" s="22"/>
      <c r="F37" s="22"/>
      <c r="G37" s="22"/>
      <c r="H37" s="50"/>
      <c r="I37" s="22"/>
      <c r="M37" s="3"/>
      <c r="N37" s="3"/>
      <c r="O37" s="3"/>
      <c r="P37" s="3"/>
    </row>
    <row r="38" spans="1:18" ht="25.5" customHeight="1" x14ac:dyDescent="0.2">
      <c r="B38" s="178" t="s">
        <v>104</v>
      </c>
      <c r="C38" s="179"/>
      <c r="D38" s="179"/>
      <c r="E38" s="179"/>
      <c r="F38" s="179"/>
      <c r="G38" s="179"/>
      <c r="H38" s="179"/>
      <c r="I38" s="179"/>
      <c r="J38" s="179"/>
      <c r="K38" s="180"/>
      <c r="O38" s="3"/>
      <c r="P38" s="3"/>
    </row>
    <row r="39" spans="1:18" ht="18" customHeight="1" thickBot="1" x14ac:dyDescent="0.25">
      <c r="B39" s="184"/>
      <c r="C39" s="185"/>
      <c r="D39" s="185"/>
      <c r="E39" s="185"/>
      <c r="F39" s="185"/>
      <c r="G39" s="185"/>
      <c r="H39" s="185"/>
      <c r="I39" s="185"/>
      <c r="J39" s="185"/>
      <c r="K39" s="186"/>
      <c r="L39" s="3"/>
      <c r="O39" s="3"/>
      <c r="P39" s="3"/>
    </row>
    <row r="40" spans="1:18" ht="12" customHeight="1" thickBot="1" x14ac:dyDescent="0.25">
      <c r="F40" s="254"/>
      <c r="G40" s="254"/>
      <c r="H40" s="254"/>
      <c r="L40" s="3"/>
      <c r="O40" s="3"/>
      <c r="P40" s="3"/>
    </row>
    <row r="41" spans="1:18" ht="13.5" thickBot="1" x14ac:dyDescent="0.25">
      <c r="B41" s="303"/>
      <c r="C41" s="303"/>
      <c r="D41" s="303"/>
      <c r="E41" s="303"/>
      <c r="F41" s="105" t="s">
        <v>51</v>
      </c>
      <c r="G41" s="71" t="s">
        <v>52</v>
      </c>
      <c r="H41" s="71" t="s">
        <v>53</v>
      </c>
      <c r="I41" s="133" t="s">
        <v>84</v>
      </c>
      <c r="K41" s="3"/>
    </row>
    <row r="42" spans="1:18" ht="12" customHeight="1" thickBot="1" x14ac:dyDescent="0.25">
      <c r="B42" s="272" t="s">
        <v>103</v>
      </c>
      <c r="C42" s="273"/>
      <c r="D42" s="273"/>
      <c r="E42" s="274"/>
      <c r="F42" s="78"/>
      <c r="G42" s="134"/>
      <c r="H42" s="135">
        <f>F42*G42</f>
        <v>0</v>
      </c>
      <c r="I42" s="96" t="s">
        <v>87</v>
      </c>
      <c r="K42" s="3"/>
      <c r="L42" s="3"/>
      <c r="R42" s="2">
        <f>IF(I42="In-Kind", H42)</f>
        <v>0</v>
      </c>
    </row>
    <row r="43" spans="1:18" ht="12" customHeight="1" thickBot="1" x14ac:dyDescent="0.25">
      <c r="F43" s="157" t="s">
        <v>54</v>
      </c>
      <c r="G43" s="275"/>
      <c r="H43" s="18">
        <f>H42</f>
        <v>0</v>
      </c>
      <c r="I43" s="22"/>
      <c r="M43" s="3"/>
      <c r="N43" s="3"/>
      <c r="O43" s="3"/>
      <c r="P43" s="3"/>
    </row>
    <row r="44" spans="1:18" ht="12" customHeight="1" thickBot="1" x14ac:dyDescent="0.25">
      <c r="A44" s="22"/>
      <c r="B44" s="49"/>
      <c r="C44" s="49"/>
      <c r="D44" s="49"/>
      <c r="E44" s="22"/>
      <c r="F44" s="22"/>
      <c r="G44" s="22"/>
      <c r="H44" s="50"/>
      <c r="I44" s="22"/>
      <c r="M44" s="3"/>
      <c r="N44" s="3"/>
      <c r="O44" s="3"/>
      <c r="P44" s="3"/>
    </row>
    <row r="45" spans="1:18" ht="24.75" customHeight="1" x14ac:dyDescent="0.2">
      <c r="B45" s="178" t="s">
        <v>57</v>
      </c>
      <c r="C45" s="179"/>
      <c r="D45" s="179"/>
      <c r="E45" s="179"/>
      <c r="F45" s="179"/>
      <c r="G45" s="179"/>
      <c r="H45" s="179"/>
      <c r="I45" s="179"/>
      <c r="J45" s="179"/>
      <c r="K45" s="180"/>
      <c r="L45" s="22"/>
      <c r="O45" s="3"/>
      <c r="P45" s="3"/>
    </row>
    <row r="46" spans="1:18" ht="32.25" customHeight="1" thickBot="1" x14ac:dyDescent="0.25">
      <c r="B46" s="184"/>
      <c r="C46" s="185"/>
      <c r="D46" s="185"/>
      <c r="E46" s="185"/>
      <c r="F46" s="185"/>
      <c r="G46" s="185"/>
      <c r="H46" s="185"/>
      <c r="I46" s="185"/>
      <c r="J46" s="185"/>
      <c r="K46" s="186"/>
      <c r="L46" s="3"/>
      <c r="O46" s="3"/>
      <c r="P46" s="3"/>
    </row>
    <row r="47" spans="1:18" ht="12" customHeight="1" thickBot="1" x14ac:dyDescent="0.25">
      <c r="F47" s="254"/>
      <c r="G47" s="254"/>
      <c r="H47" s="254"/>
      <c r="O47" s="3"/>
      <c r="P47" s="3"/>
    </row>
    <row r="48" spans="1:18" ht="50.25" customHeight="1" x14ac:dyDescent="0.2">
      <c r="B48" s="219" t="s">
        <v>23</v>
      </c>
      <c r="C48" s="202"/>
      <c r="D48" s="201" t="s">
        <v>24</v>
      </c>
      <c r="E48" s="220"/>
      <c r="F48" s="13" t="s">
        <v>76</v>
      </c>
      <c r="G48" s="13" t="s">
        <v>75</v>
      </c>
      <c r="H48" s="306" t="s">
        <v>77</v>
      </c>
      <c r="I48" s="307"/>
      <c r="J48" s="13" t="s">
        <v>70</v>
      </c>
      <c r="K48" s="14" t="s">
        <v>1</v>
      </c>
      <c r="L48" s="10" t="s">
        <v>85</v>
      </c>
      <c r="O48" s="3"/>
      <c r="P48" s="3"/>
    </row>
    <row r="49" spans="1:22" s="116" customFormat="1" ht="12" customHeight="1" x14ac:dyDescent="0.2">
      <c r="B49" s="242"/>
      <c r="C49" s="244"/>
      <c r="D49" s="300"/>
      <c r="E49" s="258"/>
      <c r="F49" s="72"/>
      <c r="G49" s="79"/>
      <c r="H49" s="301"/>
      <c r="I49" s="302"/>
      <c r="J49" s="73"/>
      <c r="K49" s="72">
        <f>F49*H49*J49</f>
        <v>0</v>
      </c>
      <c r="L49" s="92"/>
      <c r="O49" s="118"/>
      <c r="P49" s="118"/>
      <c r="R49" s="116" t="b">
        <f t="shared" ref="R49:R57" si="6">IF(L49="In-Kind", K49)</f>
        <v>0</v>
      </c>
      <c r="V49" s="116" t="s">
        <v>79</v>
      </c>
    </row>
    <row r="50" spans="1:22" s="116" customFormat="1" ht="12" customHeight="1" x14ac:dyDescent="0.2">
      <c r="B50" s="242"/>
      <c r="C50" s="244"/>
      <c r="D50" s="300"/>
      <c r="E50" s="258"/>
      <c r="F50" s="72"/>
      <c r="G50" s="79"/>
      <c r="H50" s="301"/>
      <c r="I50" s="302"/>
      <c r="J50" s="73"/>
      <c r="K50" s="72">
        <f>F50*H50*J50</f>
        <v>0</v>
      </c>
      <c r="L50" s="92"/>
      <c r="O50" s="118"/>
      <c r="P50" s="118"/>
      <c r="R50" s="116" t="b">
        <f t="shared" si="6"/>
        <v>0</v>
      </c>
      <c r="V50" s="116" t="s">
        <v>80</v>
      </c>
    </row>
    <row r="51" spans="1:22" s="116" customFormat="1" ht="12" customHeight="1" x14ac:dyDescent="0.2">
      <c r="B51" s="242"/>
      <c r="C51" s="244"/>
      <c r="D51" s="300"/>
      <c r="E51" s="258"/>
      <c r="F51" s="72"/>
      <c r="G51" s="79"/>
      <c r="H51" s="301"/>
      <c r="I51" s="302"/>
      <c r="J51" s="73"/>
      <c r="K51" s="72">
        <f t="shared" ref="K51:K57" si="7">F51*H51*J51</f>
        <v>0</v>
      </c>
      <c r="L51" s="94"/>
      <c r="O51" s="118"/>
      <c r="P51" s="118"/>
      <c r="R51" s="116" t="b">
        <f t="shared" si="6"/>
        <v>0</v>
      </c>
      <c r="V51" s="116" t="s">
        <v>81</v>
      </c>
    </row>
    <row r="52" spans="1:22" s="116" customFormat="1" ht="12" customHeight="1" x14ac:dyDescent="0.2">
      <c r="B52" s="242"/>
      <c r="C52" s="244"/>
      <c r="D52" s="300"/>
      <c r="E52" s="258"/>
      <c r="F52" s="72"/>
      <c r="G52" s="79"/>
      <c r="H52" s="301"/>
      <c r="I52" s="302"/>
      <c r="J52" s="73"/>
      <c r="K52" s="72">
        <f t="shared" si="7"/>
        <v>0</v>
      </c>
      <c r="L52" s="92"/>
      <c r="O52" s="118"/>
      <c r="P52" s="118"/>
      <c r="R52" s="116" t="b">
        <f t="shared" si="6"/>
        <v>0</v>
      </c>
      <c r="V52" s="116" t="s">
        <v>2</v>
      </c>
    </row>
    <row r="53" spans="1:22" s="116" customFormat="1" ht="12" customHeight="1" x14ac:dyDescent="0.2">
      <c r="B53" s="242"/>
      <c r="C53" s="244"/>
      <c r="D53" s="300"/>
      <c r="E53" s="258"/>
      <c r="F53" s="72"/>
      <c r="G53" s="79"/>
      <c r="H53" s="301"/>
      <c r="I53" s="302"/>
      <c r="J53" s="73"/>
      <c r="K53" s="72">
        <f t="shared" si="7"/>
        <v>0</v>
      </c>
      <c r="L53" s="94"/>
      <c r="O53" s="118"/>
      <c r="P53" s="118"/>
      <c r="R53" s="116" t="b">
        <f t="shared" si="6"/>
        <v>0</v>
      </c>
      <c r="V53" s="116" t="s">
        <v>82</v>
      </c>
    </row>
    <row r="54" spans="1:22" s="116" customFormat="1" ht="12" customHeight="1" x14ac:dyDescent="0.2">
      <c r="B54" s="242"/>
      <c r="C54" s="244"/>
      <c r="D54" s="300"/>
      <c r="E54" s="258"/>
      <c r="F54" s="72"/>
      <c r="G54" s="79"/>
      <c r="H54" s="301"/>
      <c r="I54" s="302"/>
      <c r="J54" s="73"/>
      <c r="K54" s="72">
        <f t="shared" si="7"/>
        <v>0</v>
      </c>
      <c r="L54" s="94"/>
      <c r="O54" s="118"/>
      <c r="P54" s="118"/>
      <c r="R54" s="116" t="b">
        <f t="shared" si="6"/>
        <v>0</v>
      </c>
    </row>
    <row r="55" spans="1:22" s="116" customFormat="1" ht="12" customHeight="1" x14ac:dyDescent="0.2">
      <c r="B55" s="242"/>
      <c r="C55" s="244"/>
      <c r="D55" s="300"/>
      <c r="E55" s="258"/>
      <c r="F55" s="72"/>
      <c r="G55" s="79"/>
      <c r="H55" s="301"/>
      <c r="I55" s="302"/>
      <c r="J55" s="73"/>
      <c r="K55" s="72">
        <f t="shared" si="7"/>
        <v>0</v>
      </c>
      <c r="L55" s="94"/>
      <c r="O55" s="118"/>
      <c r="P55" s="118"/>
      <c r="R55" s="116" t="b">
        <f t="shared" si="6"/>
        <v>0</v>
      </c>
    </row>
    <row r="56" spans="1:22" s="116" customFormat="1" ht="12" customHeight="1" x14ac:dyDescent="0.2">
      <c r="B56" s="242"/>
      <c r="C56" s="244"/>
      <c r="D56" s="300"/>
      <c r="E56" s="258"/>
      <c r="F56" s="72"/>
      <c r="G56" s="79"/>
      <c r="H56" s="301"/>
      <c r="I56" s="302"/>
      <c r="J56" s="73"/>
      <c r="K56" s="72">
        <f t="shared" si="7"/>
        <v>0</v>
      </c>
      <c r="L56" s="94"/>
      <c r="O56" s="118"/>
      <c r="P56" s="118"/>
      <c r="R56" s="116" t="b">
        <f t="shared" si="6"/>
        <v>0</v>
      </c>
    </row>
    <row r="57" spans="1:22" s="116" customFormat="1" ht="12" customHeight="1" thickBot="1" x14ac:dyDescent="0.25">
      <c r="B57" s="314"/>
      <c r="C57" s="315"/>
      <c r="D57" s="271"/>
      <c r="E57" s="261"/>
      <c r="F57" s="74"/>
      <c r="G57" s="80"/>
      <c r="H57" s="309"/>
      <c r="I57" s="310"/>
      <c r="J57" s="111"/>
      <c r="K57" s="120">
        <f t="shared" si="7"/>
        <v>0</v>
      </c>
      <c r="L57" s="95"/>
      <c r="O57" s="118"/>
      <c r="P57" s="118"/>
      <c r="R57" s="116" t="b">
        <f t="shared" si="6"/>
        <v>0</v>
      </c>
    </row>
    <row r="58" spans="1:22" ht="12" customHeight="1" thickBot="1" x14ac:dyDescent="0.25">
      <c r="F58" s="15"/>
      <c r="G58" s="15"/>
      <c r="J58" s="106" t="s">
        <v>55</v>
      </c>
      <c r="K58" s="18">
        <f>SUM(K49:K57)</f>
        <v>0</v>
      </c>
      <c r="O58" s="3"/>
      <c r="P58" s="3"/>
      <c r="R58" s="2">
        <f>SUM(R49:R57)</f>
        <v>0</v>
      </c>
    </row>
    <row r="59" spans="1:22" ht="12" customHeight="1" thickBot="1" x14ac:dyDescent="0.25">
      <c r="F59" s="15"/>
      <c r="G59" s="15"/>
      <c r="H59" s="16"/>
      <c r="M59" s="3"/>
      <c r="N59" s="3"/>
      <c r="O59" s="3"/>
      <c r="P59" s="3"/>
    </row>
    <row r="60" spans="1:22" ht="12" customHeight="1" thickBot="1" x14ac:dyDescent="0.25">
      <c r="A60" s="22"/>
      <c r="B60" s="49"/>
      <c r="C60" s="49"/>
      <c r="D60" s="49"/>
      <c r="E60" s="22"/>
      <c r="F60" s="22"/>
      <c r="G60" s="22"/>
      <c r="H60" s="50"/>
      <c r="I60" s="22"/>
      <c r="J60" s="20" t="s">
        <v>56</v>
      </c>
      <c r="K60" s="34"/>
      <c r="L60" s="21">
        <f>K36+H43+K58</f>
        <v>0</v>
      </c>
    </row>
    <row r="61" spans="1:22" ht="12" customHeight="1" thickBot="1" x14ac:dyDescent="0.25">
      <c r="B61" s="51"/>
      <c r="C61" s="51"/>
      <c r="D61" s="51"/>
    </row>
    <row r="62" spans="1:22" ht="24" customHeight="1" x14ac:dyDescent="0.2">
      <c r="B62" s="171" t="s">
        <v>102</v>
      </c>
      <c r="C62" s="172"/>
      <c r="D62" s="172"/>
      <c r="E62" s="172"/>
      <c r="F62" s="172"/>
      <c r="G62" s="172"/>
      <c r="H62" s="172"/>
      <c r="I62" s="172"/>
      <c r="J62" s="172"/>
      <c r="K62" s="172"/>
      <c r="L62" s="173"/>
      <c r="M62" s="52"/>
    </row>
    <row r="63" spans="1:22" ht="23.25" customHeight="1" x14ac:dyDescent="0.2">
      <c r="B63" s="263"/>
      <c r="C63" s="264"/>
      <c r="D63" s="264"/>
      <c r="E63" s="264"/>
      <c r="F63" s="264"/>
      <c r="G63" s="264"/>
      <c r="H63" s="264"/>
      <c r="I63" s="264"/>
      <c r="J63" s="264"/>
      <c r="K63" s="264"/>
      <c r="L63" s="265"/>
      <c r="M63" s="53"/>
    </row>
    <row r="64" spans="1:22" ht="17.25" customHeight="1" thickBot="1" x14ac:dyDescent="0.25">
      <c r="B64" s="174"/>
      <c r="C64" s="175"/>
      <c r="D64" s="175"/>
      <c r="E64" s="175"/>
      <c r="F64" s="175"/>
      <c r="G64" s="175"/>
      <c r="H64" s="175"/>
      <c r="I64" s="175"/>
      <c r="J64" s="175"/>
      <c r="K64" s="175"/>
      <c r="L64" s="176"/>
    </row>
    <row r="65" spans="2:21" ht="12.75" customHeight="1" thickBot="1" x14ac:dyDescent="0.25">
      <c r="B65" s="54"/>
      <c r="C65" s="54"/>
      <c r="D65" s="54"/>
      <c r="E65" s="54"/>
      <c r="F65" s="54"/>
      <c r="G65" s="54"/>
      <c r="H65" s="54"/>
      <c r="I65" s="54"/>
      <c r="J65" s="54"/>
      <c r="K65" s="54"/>
      <c r="L65" s="54"/>
    </row>
    <row r="66" spans="2:21" ht="12.75" customHeight="1" thickBot="1" x14ac:dyDescent="0.25">
      <c r="B66" s="268" t="s">
        <v>38</v>
      </c>
      <c r="C66" s="269"/>
      <c r="D66" s="270"/>
      <c r="E66" s="70" t="s">
        <v>64</v>
      </c>
    </row>
    <row r="67" spans="2:21" x14ac:dyDescent="0.2">
      <c r="B67" s="268" t="s">
        <v>3</v>
      </c>
      <c r="C67" s="269"/>
      <c r="D67" s="311"/>
      <c r="E67" s="33" t="s">
        <v>37</v>
      </c>
      <c r="F67" s="33" t="s">
        <v>4</v>
      </c>
      <c r="G67" s="33" t="s">
        <v>1</v>
      </c>
      <c r="H67" s="33" t="s">
        <v>10</v>
      </c>
      <c r="I67" s="33" t="s">
        <v>11</v>
      </c>
      <c r="J67" s="33" t="s">
        <v>12</v>
      </c>
      <c r="K67" s="33" t="s">
        <v>1</v>
      </c>
      <c r="L67" s="11" t="s">
        <v>85</v>
      </c>
      <c r="M67" s="53"/>
    </row>
    <row r="68" spans="2:21" s="116" customFormat="1" x14ac:dyDescent="0.2">
      <c r="B68" s="205"/>
      <c r="C68" s="206"/>
      <c r="D68" s="206"/>
      <c r="E68" s="107"/>
      <c r="F68" s="81"/>
      <c r="G68" s="82"/>
      <c r="H68" s="107"/>
      <c r="I68" s="107"/>
      <c r="J68" s="107"/>
      <c r="K68" s="124">
        <f t="shared" ref="K68:K75" si="8">(G68*H68*I68*J68)</f>
        <v>0</v>
      </c>
      <c r="L68" s="97"/>
      <c r="M68" s="125"/>
      <c r="N68" s="125"/>
      <c r="R68" s="116" t="b">
        <f t="shared" ref="R68:R75" si="9">IF(L68="In-Kind", K68)</f>
        <v>0</v>
      </c>
      <c r="U68" s="122" t="s">
        <v>5</v>
      </c>
    </row>
    <row r="69" spans="2:21" s="116" customFormat="1" x14ac:dyDescent="0.2">
      <c r="B69" s="205"/>
      <c r="C69" s="206"/>
      <c r="D69" s="206"/>
      <c r="E69" s="107"/>
      <c r="F69" s="83"/>
      <c r="G69" s="82"/>
      <c r="H69" s="107"/>
      <c r="I69" s="107"/>
      <c r="J69" s="107"/>
      <c r="K69" s="72">
        <f t="shared" si="8"/>
        <v>0</v>
      </c>
      <c r="L69" s="97"/>
      <c r="M69" s="125"/>
      <c r="N69" s="125"/>
      <c r="R69" s="116" t="b">
        <f t="shared" si="9"/>
        <v>0</v>
      </c>
      <c r="U69" s="122" t="s">
        <v>7</v>
      </c>
    </row>
    <row r="70" spans="2:21" s="116" customFormat="1" x14ac:dyDescent="0.2">
      <c r="B70" s="205"/>
      <c r="C70" s="206"/>
      <c r="D70" s="206"/>
      <c r="E70" s="107"/>
      <c r="F70" s="83"/>
      <c r="G70" s="82"/>
      <c r="H70" s="107"/>
      <c r="I70" s="107"/>
      <c r="J70" s="107"/>
      <c r="K70" s="72">
        <f t="shared" si="8"/>
        <v>0</v>
      </c>
      <c r="L70" s="97"/>
      <c r="M70" s="125"/>
      <c r="N70" s="125"/>
      <c r="R70" s="116" t="b">
        <f t="shared" si="9"/>
        <v>0</v>
      </c>
      <c r="U70" s="122" t="s">
        <v>22</v>
      </c>
    </row>
    <row r="71" spans="2:21" s="116" customFormat="1" ht="13.5" thickBot="1" x14ac:dyDescent="0.25">
      <c r="B71" s="203"/>
      <c r="C71" s="204"/>
      <c r="D71" s="204"/>
      <c r="E71" s="109"/>
      <c r="F71" s="110"/>
      <c r="G71" s="84"/>
      <c r="H71" s="109"/>
      <c r="I71" s="109"/>
      <c r="J71" s="109"/>
      <c r="K71" s="74">
        <f t="shared" si="8"/>
        <v>0</v>
      </c>
      <c r="L71" s="98"/>
      <c r="M71" s="126"/>
      <c r="N71" s="117"/>
      <c r="O71" s="117"/>
      <c r="P71" s="117"/>
      <c r="R71" s="116" t="b">
        <f t="shared" si="9"/>
        <v>0</v>
      </c>
      <c r="U71" s="127" t="s">
        <v>6</v>
      </c>
    </row>
    <row r="72" spans="2:21" s="116" customFormat="1" x14ac:dyDescent="0.2">
      <c r="B72" s="312"/>
      <c r="C72" s="313"/>
      <c r="D72" s="313"/>
      <c r="E72" s="85"/>
      <c r="F72" s="86"/>
      <c r="G72" s="87"/>
      <c r="H72" s="85"/>
      <c r="I72" s="85"/>
      <c r="J72" s="85"/>
      <c r="K72" s="128">
        <f t="shared" si="8"/>
        <v>0</v>
      </c>
      <c r="L72" s="99"/>
      <c r="M72" s="129"/>
      <c r="N72" s="129"/>
      <c r="O72" s="129"/>
      <c r="P72" s="129"/>
      <c r="R72" s="116" t="b">
        <f t="shared" si="9"/>
        <v>0</v>
      </c>
    </row>
    <row r="73" spans="2:21" s="116" customFormat="1" x14ac:dyDescent="0.2">
      <c r="B73" s="205"/>
      <c r="C73" s="206"/>
      <c r="D73" s="206"/>
      <c r="E73" s="107"/>
      <c r="F73" s="83"/>
      <c r="G73" s="82"/>
      <c r="H73" s="107"/>
      <c r="I73" s="107"/>
      <c r="J73" s="107"/>
      <c r="K73" s="72">
        <f t="shared" si="8"/>
        <v>0</v>
      </c>
      <c r="L73" s="100"/>
      <c r="M73" s="127"/>
      <c r="N73" s="130"/>
      <c r="O73" s="122"/>
      <c r="P73" s="122"/>
      <c r="R73" s="116" t="b">
        <f t="shared" si="9"/>
        <v>0</v>
      </c>
    </row>
    <row r="74" spans="2:21" s="116" customFormat="1" x14ac:dyDescent="0.2">
      <c r="B74" s="205"/>
      <c r="C74" s="206"/>
      <c r="D74" s="206"/>
      <c r="E74" s="107"/>
      <c r="F74" s="83"/>
      <c r="G74" s="82"/>
      <c r="H74" s="107"/>
      <c r="I74" s="107"/>
      <c r="J74" s="107"/>
      <c r="K74" s="72">
        <f t="shared" si="8"/>
        <v>0</v>
      </c>
      <c r="L74" s="100"/>
      <c r="M74" s="122"/>
      <c r="N74" s="130"/>
      <c r="O74" s="122"/>
      <c r="P74" s="122"/>
      <c r="R74" s="116" t="b">
        <f t="shared" si="9"/>
        <v>0</v>
      </c>
    </row>
    <row r="75" spans="2:21" s="116" customFormat="1" ht="13.5" thickBot="1" x14ac:dyDescent="0.25">
      <c r="B75" s="203"/>
      <c r="C75" s="204"/>
      <c r="D75" s="204"/>
      <c r="E75" s="109"/>
      <c r="F75" s="110"/>
      <c r="G75" s="84"/>
      <c r="H75" s="109"/>
      <c r="I75" s="109"/>
      <c r="J75" s="109"/>
      <c r="K75" s="74">
        <f t="shared" si="8"/>
        <v>0</v>
      </c>
      <c r="L75" s="101"/>
      <c r="M75" s="122"/>
      <c r="N75" s="131"/>
      <c r="O75" s="122"/>
      <c r="P75" s="122"/>
      <c r="R75" s="116" t="b">
        <f t="shared" si="9"/>
        <v>0</v>
      </c>
    </row>
    <row r="76" spans="2:21" ht="13.5" thickBot="1" x14ac:dyDescent="0.25">
      <c r="B76" s="54"/>
      <c r="C76" s="54"/>
      <c r="D76" s="54"/>
      <c r="E76" s="54"/>
      <c r="F76" s="54"/>
      <c r="G76" s="54"/>
      <c r="H76" s="54"/>
      <c r="I76" s="54"/>
      <c r="J76" s="54"/>
      <c r="K76" s="54"/>
      <c r="M76" s="22"/>
      <c r="N76" s="23"/>
      <c r="O76" s="22"/>
      <c r="P76" s="22"/>
      <c r="R76" s="2">
        <f>SUM(R68:R75)</f>
        <v>0</v>
      </c>
    </row>
    <row r="77" spans="2:21" ht="13.5" thickBot="1" x14ac:dyDescent="0.25">
      <c r="B77" s="268" t="s">
        <v>47</v>
      </c>
      <c r="C77" s="269"/>
      <c r="D77" s="270"/>
      <c r="M77" s="22"/>
      <c r="N77" s="23"/>
      <c r="O77" s="22"/>
      <c r="P77" s="22"/>
    </row>
    <row r="78" spans="2:21" ht="28.5" customHeight="1" x14ac:dyDescent="0.2">
      <c r="B78" s="219" t="s">
        <v>3</v>
      </c>
      <c r="C78" s="220"/>
      <c r="D78" s="202"/>
      <c r="E78" s="201" t="s">
        <v>37</v>
      </c>
      <c r="F78" s="202"/>
      <c r="G78" s="201" t="s">
        <v>41</v>
      </c>
      <c r="H78" s="202"/>
      <c r="I78" s="38" t="s">
        <v>42</v>
      </c>
      <c r="J78" s="13" t="s">
        <v>39</v>
      </c>
      <c r="K78" s="38" t="s">
        <v>40</v>
      </c>
      <c r="L78" s="10" t="s">
        <v>85</v>
      </c>
      <c r="M78" s="22"/>
      <c r="N78" s="23"/>
      <c r="O78" s="22"/>
      <c r="P78" s="22"/>
    </row>
    <row r="79" spans="2:21" s="116" customFormat="1" x14ac:dyDescent="0.2">
      <c r="B79" s="210"/>
      <c r="C79" s="211"/>
      <c r="D79" s="212"/>
      <c r="E79" s="149"/>
      <c r="F79" s="150"/>
      <c r="G79" s="266"/>
      <c r="H79" s="267"/>
      <c r="I79" s="88"/>
      <c r="J79" s="107"/>
      <c r="K79" s="72">
        <f>I79*J79</f>
        <v>0</v>
      </c>
      <c r="L79" s="102"/>
      <c r="R79" s="116" t="b">
        <f t="shared" ref="R79:R83" si="10">IF(L79="In-Kind", K79)</f>
        <v>0</v>
      </c>
    </row>
    <row r="80" spans="2:21" s="116" customFormat="1" x14ac:dyDescent="0.2">
      <c r="B80" s="213"/>
      <c r="C80" s="214"/>
      <c r="D80" s="214"/>
      <c r="E80" s="149"/>
      <c r="F80" s="150"/>
      <c r="G80" s="266"/>
      <c r="H80" s="267"/>
      <c r="I80" s="88"/>
      <c r="J80" s="107"/>
      <c r="K80" s="72">
        <f>I80*J80</f>
        <v>0</v>
      </c>
      <c r="L80" s="102"/>
      <c r="R80" s="116" t="b">
        <f t="shared" si="10"/>
        <v>0</v>
      </c>
    </row>
    <row r="81" spans="2:18" s="116" customFormat="1" x14ac:dyDescent="0.2">
      <c r="B81" s="213"/>
      <c r="C81" s="214"/>
      <c r="D81" s="214"/>
      <c r="E81" s="149"/>
      <c r="F81" s="150"/>
      <c r="G81" s="266"/>
      <c r="H81" s="267"/>
      <c r="I81" s="88"/>
      <c r="J81" s="107"/>
      <c r="K81" s="72">
        <f>I81*J81</f>
        <v>0</v>
      </c>
      <c r="L81" s="102"/>
      <c r="R81" s="116" t="b">
        <f t="shared" si="10"/>
        <v>0</v>
      </c>
    </row>
    <row r="82" spans="2:18" s="116" customFormat="1" ht="12.75" customHeight="1" x14ac:dyDescent="0.2">
      <c r="B82" s="213"/>
      <c r="C82" s="214"/>
      <c r="D82" s="214"/>
      <c r="E82" s="149"/>
      <c r="F82" s="150"/>
      <c r="G82" s="266"/>
      <c r="H82" s="267"/>
      <c r="I82" s="88"/>
      <c r="J82" s="107"/>
      <c r="K82" s="72">
        <f>I82*J82</f>
        <v>0</v>
      </c>
      <c r="L82" s="102"/>
      <c r="R82" s="116" t="b">
        <f t="shared" si="10"/>
        <v>0</v>
      </c>
    </row>
    <row r="83" spans="2:18" s="116" customFormat="1" ht="13.5" thickBot="1" x14ac:dyDescent="0.25">
      <c r="B83" s="215"/>
      <c r="C83" s="216"/>
      <c r="D83" s="217"/>
      <c r="E83" s="151"/>
      <c r="F83" s="152"/>
      <c r="G83" s="199"/>
      <c r="H83" s="200"/>
      <c r="I83" s="114"/>
      <c r="J83" s="115"/>
      <c r="K83" s="120">
        <f>I83*J83</f>
        <v>0</v>
      </c>
      <c r="L83" s="103"/>
      <c r="R83" s="116" t="b">
        <f t="shared" si="10"/>
        <v>0</v>
      </c>
    </row>
    <row r="84" spans="2:18" ht="13.5" thickBot="1" x14ac:dyDescent="0.25">
      <c r="I84" s="157" t="s">
        <v>48</v>
      </c>
      <c r="J84" s="158"/>
      <c r="K84" s="18">
        <f>SUM(K68:K83)</f>
        <v>0</v>
      </c>
      <c r="R84" s="2">
        <f>SUM(R79:R83)</f>
        <v>0</v>
      </c>
    </row>
    <row r="85" spans="2:18" ht="13.5" thickBot="1" x14ac:dyDescent="0.25">
      <c r="J85" s="9"/>
      <c r="K85" s="9"/>
      <c r="L85" s="24"/>
    </row>
    <row r="86" spans="2:18" ht="12.75" customHeight="1" x14ac:dyDescent="0.2">
      <c r="B86" s="171" t="s">
        <v>100</v>
      </c>
      <c r="C86" s="172"/>
      <c r="D86" s="172"/>
      <c r="E86" s="172"/>
      <c r="F86" s="172"/>
      <c r="G86" s="172"/>
      <c r="H86" s="172"/>
      <c r="I86" s="172"/>
      <c r="J86" s="172"/>
      <c r="K86" s="172"/>
      <c r="L86" s="173"/>
    </row>
    <row r="87" spans="2:18" x14ac:dyDescent="0.2">
      <c r="B87" s="263"/>
      <c r="C87" s="264"/>
      <c r="D87" s="264"/>
      <c r="E87" s="264"/>
      <c r="F87" s="264"/>
      <c r="G87" s="264"/>
      <c r="H87" s="264"/>
      <c r="I87" s="264"/>
      <c r="J87" s="264"/>
      <c r="K87" s="264"/>
      <c r="L87" s="265"/>
    </row>
    <row r="88" spans="2:18" x14ac:dyDescent="0.2">
      <c r="B88" s="263"/>
      <c r="C88" s="264"/>
      <c r="D88" s="264"/>
      <c r="E88" s="264"/>
      <c r="F88" s="264"/>
      <c r="G88" s="264"/>
      <c r="H88" s="264"/>
      <c r="I88" s="264"/>
      <c r="J88" s="264"/>
      <c r="K88" s="264"/>
      <c r="L88" s="265"/>
    </row>
    <row r="89" spans="2:18" ht="6.75" customHeight="1" thickBot="1" x14ac:dyDescent="0.25">
      <c r="B89" s="174"/>
      <c r="C89" s="175"/>
      <c r="D89" s="175"/>
      <c r="E89" s="175"/>
      <c r="F89" s="175"/>
      <c r="G89" s="175"/>
      <c r="H89" s="175"/>
      <c r="I89" s="175"/>
      <c r="J89" s="175"/>
      <c r="K89" s="175"/>
      <c r="L89" s="176"/>
    </row>
    <row r="90" spans="2:18" ht="13.5" thickBot="1" x14ac:dyDescent="0.25"/>
    <row r="91" spans="2:18" x14ac:dyDescent="0.2">
      <c r="B91" s="219" t="s">
        <v>43</v>
      </c>
      <c r="C91" s="220"/>
      <c r="D91" s="220"/>
      <c r="E91" s="220"/>
      <c r="F91" s="37" t="s">
        <v>15</v>
      </c>
      <c r="G91" s="147" t="s">
        <v>101</v>
      </c>
      <c r="H91" s="148"/>
      <c r="I91" s="147" t="s">
        <v>18</v>
      </c>
      <c r="J91" s="148"/>
      <c r="K91" s="37" t="s">
        <v>1</v>
      </c>
      <c r="L91" s="11" t="s">
        <v>85</v>
      </c>
      <c r="M91" s="25"/>
      <c r="N91" s="25"/>
      <c r="O91" s="25"/>
      <c r="P91" s="25"/>
    </row>
    <row r="92" spans="2:18" s="116" customFormat="1" x14ac:dyDescent="0.2">
      <c r="B92" s="218"/>
      <c r="C92" s="161"/>
      <c r="D92" s="161"/>
      <c r="E92" s="161"/>
      <c r="F92" s="72"/>
      <c r="G92" s="149"/>
      <c r="H92" s="150"/>
      <c r="I92" s="149"/>
      <c r="J92" s="150"/>
      <c r="K92" s="72">
        <f t="shared" ref="K92:K96" si="11">SUM(F92*H92)</f>
        <v>0</v>
      </c>
      <c r="L92" s="94"/>
      <c r="R92" s="116" t="b">
        <f t="shared" ref="R92:R96" si="12">IF(L92="In-Kind", K92)</f>
        <v>0</v>
      </c>
    </row>
    <row r="93" spans="2:18" s="116" customFormat="1" x14ac:dyDescent="0.2">
      <c r="B93" s="218"/>
      <c r="C93" s="161"/>
      <c r="D93" s="161"/>
      <c r="E93" s="161"/>
      <c r="F93" s="72"/>
      <c r="G93" s="149"/>
      <c r="H93" s="150"/>
      <c r="I93" s="149"/>
      <c r="J93" s="150"/>
      <c r="K93" s="72">
        <f t="shared" si="11"/>
        <v>0</v>
      </c>
      <c r="L93" s="94"/>
      <c r="R93" s="116" t="b">
        <f t="shared" si="12"/>
        <v>0</v>
      </c>
    </row>
    <row r="94" spans="2:18" s="116" customFormat="1" x14ac:dyDescent="0.2">
      <c r="B94" s="218"/>
      <c r="C94" s="161"/>
      <c r="D94" s="161"/>
      <c r="E94" s="161"/>
      <c r="F94" s="72"/>
      <c r="G94" s="149"/>
      <c r="H94" s="150"/>
      <c r="I94" s="149"/>
      <c r="J94" s="150"/>
      <c r="K94" s="72">
        <f t="shared" si="11"/>
        <v>0</v>
      </c>
      <c r="L94" s="94"/>
      <c r="R94" s="116" t="b">
        <f t="shared" si="12"/>
        <v>0</v>
      </c>
    </row>
    <row r="95" spans="2:18" s="116" customFormat="1" x14ac:dyDescent="0.2">
      <c r="B95" s="218"/>
      <c r="C95" s="161"/>
      <c r="D95" s="161"/>
      <c r="E95" s="161"/>
      <c r="F95" s="72"/>
      <c r="G95" s="149"/>
      <c r="H95" s="150"/>
      <c r="I95" s="149"/>
      <c r="J95" s="150"/>
      <c r="K95" s="72">
        <f>SUM(F95*H95)</f>
        <v>0</v>
      </c>
      <c r="L95" s="94"/>
      <c r="R95" s="116" t="b">
        <f t="shared" si="12"/>
        <v>0</v>
      </c>
    </row>
    <row r="96" spans="2:18" s="116" customFormat="1" ht="13.5" thickBot="1" x14ac:dyDescent="0.25">
      <c r="B96" s="284"/>
      <c r="C96" s="278"/>
      <c r="D96" s="278"/>
      <c r="E96" s="278"/>
      <c r="F96" s="74"/>
      <c r="G96" s="151"/>
      <c r="H96" s="152"/>
      <c r="I96" s="151"/>
      <c r="J96" s="152"/>
      <c r="K96" s="74">
        <f t="shared" si="11"/>
        <v>0</v>
      </c>
      <c r="L96" s="95"/>
      <c r="R96" s="116" t="b">
        <f t="shared" si="12"/>
        <v>0</v>
      </c>
    </row>
    <row r="97" spans="2:18" ht="13.5" thickBot="1" x14ac:dyDescent="0.25">
      <c r="B97" s="51"/>
      <c r="C97" s="51"/>
      <c r="D97" s="51"/>
      <c r="I97" s="153" t="s">
        <v>21</v>
      </c>
      <c r="J97" s="154"/>
      <c r="K97" s="19">
        <f>SUM(K92:K96)</f>
        <v>0</v>
      </c>
      <c r="R97" s="2">
        <f>SUM(R92:R96)</f>
        <v>0</v>
      </c>
    </row>
    <row r="98" spans="2:18" ht="13.5" thickBot="1" x14ac:dyDescent="0.25"/>
    <row r="99" spans="2:18" x14ac:dyDescent="0.2">
      <c r="B99" s="171" t="s">
        <v>99</v>
      </c>
      <c r="C99" s="172"/>
      <c r="D99" s="172"/>
      <c r="E99" s="172"/>
      <c r="F99" s="172"/>
      <c r="G99" s="172"/>
      <c r="H99" s="172"/>
      <c r="I99" s="172"/>
      <c r="J99" s="172"/>
      <c r="K99" s="172"/>
      <c r="L99" s="173"/>
    </row>
    <row r="100" spans="2:18" ht="32.25" customHeight="1" thickBot="1" x14ac:dyDescent="0.25">
      <c r="B100" s="174"/>
      <c r="C100" s="175"/>
      <c r="D100" s="175"/>
      <c r="E100" s="175"/>
      <c r="F100" s="175"/>
      <c r="G100" s="175"/>
      <c r="H100" s="175"/>
      <c r="I100" s="175"/>
      <c r="J100" s="175"/>
      <c r="K100" s="175"/>
      <c r="L100" s="176"/>
    </row>
    <row r="101" spans="2:18" ht="13.5" thickBot="1" x14ac:dyDescent="0.25">
      <c r="K101" s="1"/>
      <c r="L101" s="26"/>
    </row>
    <row r="102" spans="2:18" x14ac:dyDescent="0.2">
      <c r="B102" s="245" t="s">
        <v>4</v>
      </c>
      <c r="C102" s="246"/>
      <c r="D102" s="246"/>
      <c r="E102" s="148"/>
      <c r="F102" s="37" t="s">
        <v>17</v>
      </c>
      <c r="G102" s="35" t="s">
        <v>19</v>
      </c>
      <c r="H102" s="37" t="s">
        <v>16</v>
      </c>
      <c r="I102" s="147" t="s">
        <v>18</v>
      </c>
      <c r="J102" s="148"/>
      <c r="K102" s="37" t="s">
        <v>1</v>
      </c>
      <c r="L102" s="11" t="s">
        <v>85</v>
      </c>
    </row>
    <row r="103" spans="2:18" s="116" customFormat="1" x14ac:dyDescent="0.2">
      <c r="B103" s="287"/>
      <c r="C103" s="288"/>
      <c r="D103" s="288"/>
      <c r="E103" s="150"/>
      <c r="F103" s="72"/>
      <c r="G103" s="89"/>
      <c r="H103" s="107"/>
      <c r="I103" s="149"/>
      <c r="J103" s="150"/>
      <c r="K103" s="72">
        <f t="shared" ref="K103:K108" si="13">SUM(F103*H103)</f>
        <v>0</v>
      </c>
      <c r="L103" s="94"/>
      <c r="M103" s="121"/>
      <c r="N103" s="121"/>
      <c r="R103" s="116" t="b">
        <f t="shared" ref="R103:R108" si="14">IF(L103="In-Kind", K103)</f>
        <v>0</v>
      </c>
    </row>
    <row r="104" spans="2:18" s="116" customFormat="1" x14ac:dyDescent="0.2">
      <c r="B104" s="287"/>
      <c r="C104" s="288"/>
      <c r="D104" s="288"/>
      <c r="E104" s="150"/>
      <c r="F104" s="72"/>
      <c r="G104" s="89"/>
      <c r="H104" s="107"/>
      <c r="I104" s="149"/>
      <c r="J104" s="150"/>
      <c r="K104" s="72">
        <f t="shared" si="13"/>
        <v>0</v>
      </c>
      <c r="L104" s="94"/>
      <c r="M104" s="121"/>
      <c r="N104" s="121"/>
      <c r="R104" s="116" t="b">
        <f t="shared" si="14"/>
        <v>0</v>
      </c>
    </row>
    <row r="105" spans="2:18" s="116" customFormat="1" x14ac:dyDescent="0.2">
      <c r="B105" s="287"/>
      <c r="C105" s="288"/>
      <c r="D105" s="288"/>
      <c r="E105" s="150"/>
      <c r="F105" s="72"/>
      <c r="G105" s="89"/>
      <c r="H105" s="107"/>
      <c r="I105" s="149"/>
      <c r="J105" s="150"/>
      <c r="K105" s="72">
        <f t="shared" si="13"/>
        <v>0</v>
      </c>
      <c r="L105" s="94"/>
      <c r="M105" s="122"/>
      <c r="N105" s="122"/>
      <c r="R105" s="116" t="b">
        <f t="shared" si="14"/>
        <v>0</v>
      </c>
    </row>
    <row r="106" spans="2:18" s="116" customFormat="1" x14ac:dyDescent="0.2">
      <c r="B106" s="287"/>
      <c r="C106" s="288"/>
      <c r="D106" s="288"/>
      <c r="E106" s="150"/>
      <c r="F106" s="72"/>
      <c r="G106" s="89"/>
      <c r="H106" s="107"/>
      <c r="I106" s="149"/>
      <c r="J106" s="150"/>
      <c r="K106" s="72">
        <f t="shared" si="13"/>
        <v>0</v>
      </c>
      <c r="L106" s="94"/>
      <c r="M106" s="122"/>
      <c r="N106" s="122"/>
      <c r="R106" s="116" t="b">
        <f t="shared" si="14"/>
        <v>0</v>
      </c>
    </row>
    <row r="107" spans="2:18" s="116" customFormat="1" x14ac:dyDescent="0.2">
      <c r="B107" s="287"/>
      <c r="C107" s="288"/>
      <c r="D107" s="288"/>
      <c r="E107" s="150"/>
      <c r="F107" s="72"/>
      <c r="G107" s="89"/>
      <c r="H107" s="107"/>
      <c r="I107" s="214"/>
      <c r="J107" s="214"/>
      <c r="K107" s="72">
        <f t="shared" si="13"/>
        <v>0</v>
      </c>
      <c r="L107" s="94"/>
      <c r="M107" s="122"/>
      <c r="N107" s="123"/>
      <c r="O107" s="123"/>
      <c r="P107" s="123"/>
      <c r="Q107" s="123"/>
      <c r="R107" s="116" t="b">
        <f t="shared" si="14"/>
        <v>0</v>
      </c>
    </row>
    <row r="108" spans="2:18" s="116" customFormat="1" ht="13.5" thickBot="1" x14ac:dyDescent="0.25">
      <c r="B108" s="207"/>
      <c r="C108" s="208"/>
      <c r="D108" s="208"/>
      <c r="E108" s="152"/>
      <c r="F108" s="74"/>
      <c r="G108" s="90"/>
      <c r="H108" s="109"/>
      <c r="I108" s="164"/>
      <c r="J108" s="164"/>
      <c r="K108" s="120">
        <f t="shared" si="13"/>
        <v>0</v>
      </c>
      <c r="L108" s="95"/>
      <c r="M108" s="122"/>
      <c r="N108" s="122"/>
      <c r="R108" s="116" t="b">
        <f t="shared" si="14"/>
        <v>0</v>
      </c>
    </row>
    <row r="109" spans="2:18" ht="12" customHeight="1" thickBot="1" x14ac:dyDescent="0.25">
      <c r="I109" s="157" t="s">
        <v>20</v>
      </c>
      <c r="J109" s="158"/>
      <c r="K109" s="18">
        <f>SUM(K103:K108)</f>
        <v>0</v>
      </c>
      <c r="R109" s="2">
        <f>SUM(R103:R108)</f>
        <v>0</v>
      </c>
    </row>
    <row r="110" spans="2:18" ht="13.5" thickBot="1" x14ac:dyDescent="0.25"/>
    <row r="111" spans="2:18" ht="12" customHeight="1" x14ac:dyDescent="0.2">
      <c r="B111" s="165" t="s">
        <v>98</v>
      </c>
      <c r="C111" s="166"/>
      <c r="D111" s="166"/>
      <c r="E111" s="166"/>
      <c r="F111" s="166"/>
      <c r="G111" s="166"/>
      <c r="H111" s="166"/>
      <c r="I111" s="166"/>
      <c r="J111" s="166"/>
      <c r="K111" s="166"/>
      <c r="L111" s="167"/>
    </row>
    <row r="112" spans="2:18" ht="19.5" customHeight="1" thickBot="1" x14ac:dyDescent="0.25">
      <c r="B112" s="168"/>
      <c r="C112" s="169"/>
      <c r="D112" s="169"/>
      <c r="E112" s="169"/>
      <c r="F112" s="169"/>
      <c r="G112" s="169"/>
      <c r="H112" s="169"/>
      <c r="I112" s="169"/>
      <c r="J112" s="169"/>
      <c r="K112" s="169"/>
      <c r="L112" s="170"/>
    </row>
    <row r="113" spans="2:18" ht="12" customHeight="1" thickBot="1" x14ac:dyDescent="0.25">
      <c r="B113" s="55"/>
      <c r="C113" s="55"/>
      <c r="D113" s="55"/>
      <c r="E113" s="55"/>
      <c r="F113" s="55"/>
      <c r="G113" s="55"/>
      <c r="H113" s="55"/>
      <c r="I113" s="55"/>
      <c r="J113" s="55"/>
      <c r="K113" s="55"/>
      <c r="L113" s="55"/>
    </row>
    <row r="114" spans="2:18" x14ac:dyDescent="0.2">
      <c r="B114" s="285" t="s">
        <v>4</v>
      </c>
      <c r="C114" s="286"/>
      <c r="D114" s="286"/>
      <c r="E114" s="286"/>
      <c r="F114" s="33" t="s">
        <v>17</v>
      </c>
      <c r="G114" s="35" t="s">
        <v>97</v>
      </c>
      <c r="H114" s="69" t="s">
        <v>16</v>
      </c>
      <c r="I114" s="209" t="s">
        <v>18</v>
      </c>
      <c r="J114" s="209"/>
      <c r="K114" s="33" t="s">
        <v>1</v>
      </c>
      <c r="L114" s="11" t="s">
        <v>85</v>
      </c>
    </row>
    <row r="115" spans="2:18" s="116" customFormat="1" x14ac:dyDescent="0.2">
      <c r="B115" s="257"/>
      <c r="C115" s="258"/>
      <c r="D115" s="258"/>
      <c r="E115" s="259"/>
      <c r="F115" s="72"/>
      <c r="G115" s="91"/>
      <c r="H115" s="107"/>
      <c r="I115" s="214"/>
      <c r="J115" s="214"/>
      <c r="K115" s="72">
        <f>INT(SUM(F115*H115))</f>
        <v>0</v>
      </c>
      <c r="L115" s="94"/>
      <c r="M115" s="118"/>
      <c r="N115" s="118"/>
      <c r="O115" s="118"/>
      <c r="R115" s="116" t="b">
        <f t="shared" ref="R115:R118" si="15">IF(L115="In-Kind", K115)</f>
        <v>0</v>
      </c>
    </row>
    <row r="116" spans="2:18" s="116" customFormat="1" x14ac:dyDescent="0.2">
      <c r="B116" s="296"/>
      <c r="C116" s="297"/>
      <c r="D116" s="297"/>
      <c r="E116" s="298"/>
      <c r="F116" s="72"/>
      <c r="G116" s="144"/>
      <c r="H116" s="107"/>
      <c r="I116" s="247"/>
      <c r="J116" s="244"/>
      <c r="K116" s="72">
        <f>INT(SUM(F116*H116))</f>
        <v>0</v>
      </c>
      <c r="L116" s="94"/>
      <c r="M116" s="118"/>
      <c r="N116" s="118"/>
      <c r="O116" s="118"/>
      <c r="R116" s="116" t="b">
        <f t="shared" si="15"/>
        <v>0</v>
      </c>
    </row>
    <row r="117" spans="2:18" s="116" customFormat="1" x14ac:dyDescent="0.2">
      <c r="B117" s="296"/>
      <c r="C117" s="297"/>
      <c r="D117" s="297"/>
      <c r="E117" s="298"/>
      <c r="F117" s="72"/>
      <c r="G117" s="144"/>
      <c r="H117" s="107"/>
      <c r="I117" s="247"/>
      <c r="J117" s="244"/>
      <c r="K117" s="72">
        <f>INT(SUM(F117*H117))</f>
        <v>0</v>
      </c>
      <c r="L117" s="94"/>
      <c r="M117" s="119"/>
      <c r="N117" s="119"/>
      <c r="O117" s="119"/>
      <c r="R117" s="116" t="b">
        <f t="shared" si="15"/>
        <v>0</v>
      </c>
    </row>
    <row r="118" spans="2:18" s="116" customFormat="1" ht="13.5" thickBot="1" x14ac:dyDescent="0.25">
      <c r="B118" s="296"/>
      <c r="C118" s="297"/>
      <c r="D118" s="297"/>
      <c r="E118" s="298"/>
      <c r="F118" s="74"/>
      <c r="G118" s="144"/>
      <c r="H118" s="109"/>
      <c r="I118" s="247"/>
      <c r="J118" s="244"/>
      <c r="K118" s="120">
        <f>SUM(F118*H118)</f>
        <v>0</v>
      </c>
      <c r="L118" s="95"/>
      <c r="R118" s="116" t="b">
        <f t="shared" si="15"/>
        <v>0</v>
      </c>
    </row>
    <row r="119" spans="2:18" ht="13.5" thickBot="1" x14ac:dyDescent="0.25">
      <c r="I119" s="157" t="s">
        <v>36</v>
      </c>
      <c r="J119" s="158"/>
      <c r="K119" s="18">
        <f>SUM(K115:K118)</f>
        <v>0</v>
      </c>
      <c r="R119" s="2">
        <f>SUM(R115:R118)</f>
        <v>0</v>
      </c>
    </row>
    <row r="120" spans="2:18" ht="13.5" thickBot="1" x14ac:dyDescent="0.25">
      <c r="B120" s="308"/>
      <c r="C120" s="308"/>
      <c r="D120" s="308"/>
      <c r="E120" s="22"/>
      <c r="F120" s="36"/>
      <c r="G120" s="36"/>
      <c r="H120" s="36"/>
      <c r="L120" s="56"/>
    </row>
    <row r="121" spans="2:18" ht="13.5" customHeight="1" x14ac:dyDescent="0.2">
      <c r="B121" s="178" t="s">
        <v>96</v>
      </c>
      <c r="C121" s="179"/>
      <c r="D121" s="179"/>
      <c r="E121" s="179"/>
      <c r="F121" s="179"/>
      <c r="G121" s="179"/>
      <c r="H121" s="179"/>
      <c r="I121" s="179"/>
      <c r="J121" s="179"/>
      <c r="K121" s="179"/>
      <c r="L121" s="180"/>
    </row>
    <row r="122" spans="2:18" x14ac:dyDescent="0.2">
      <c r="B122" s="181"/>
      <c r="C122" s="182"/>
      <c r="D122" s="182"/>
      <c r="E122" s="182"/>
      <c r="F122" s="182"/>
      <c r="G122" s="182"/>
      <c r="H122" s="182"/>
      <c r="I122" s="182"/>
      <c r="J122" s="182"/>
      <c r="K122" s="182"/>
      <c r="L122" s="183"/>
    </row>
    <row r="123" spans="2:18" ht="28.5" customHeight="1" thickBot="1" x14ac:dyDescent="0.25">
      <c r="B123" s="184"/>
      <c r="C123" s="185"/>
      <c r="D123" s="185"/>
      <c r="E123" s="185"/>
      <c r="F123" s="185"/>
      <c r="G123" s="185"/>
      <c r="H123" s="185"/>
      <c r="I123" s="185"/>
      <c r="J123" s="185"/>
      <c r="K123" s="185"/>
      <c r="L123" s="186"/>
    </row>
    <row r="124" spans="2:18" ht="13.5" thickBot="1" x14ac:dyDescent="0.25"/>
    <row r="125" spans="2:18" ht="25.5" x14ac:dyDescent="0.2">
      <c r="B125" s="219" t="s">
        <v>4</v>
      </c>
      <c r="C125" s="220"/>
      <c r="D125" s="220"/>
      <c r="E125" s="202"/>
      <c r="F125" s="137" t="s">
        <v>17</v>
      </c>
      <c r="G125" s="143" t="s">
        <v>106</v>
      </c>
      <c r="H125" s="138" t="s">
        <v>105</v>
      </c>
      <c r="I125" s="147" t="s">
        <v>18</v>
      </c>
      <c r="J125" s="148"/>
      <c r="K125" s="33" t="s">
        <v>1</v>
      </c>
      <c r="L125" s="11" t="s">
        <v>85</v>
      </c>
    </row>
    <row r="126" spans="2:18" s="116" customFormat="1" ht="12.75" customHeight="1" x14ac:dyDescent="0.2">
      <c r="B126" s="257"/>
      <c r="C126" s="258"/>
      <c r="D126" s="258"/>
      <c r="E126" s="259"/>
      <c r="F126" s="82"/>
      <c r="G126" s="141"/>
      <c r="H126" s="139"/>
      <c r="I126" s="214"/>
      <c r="J126" s="214"/>
      <c r="K126" s="72">
        <f>(F126*G126)*H126</f>
        <v>0</v>
      </c>
      <c r="L126" s="94"/>
      <c r="M126" s="118"/>
      <c r="N126" s="118"/>
      <c r="O126" s="118"/>
      <c r="R126" s="116" t="b">
        <f>IF(L126="In-Kind", K126)</f>
        <v>0</v>
      </c>
    </row>
    <row r="127" spans="2:18" s="116" customFormat="1" ht="12.75" customHeight="1" x14ac:dyDescent="0.2">
      <c r="B127" s="257"/>
      <c r="C127" s="258"/>
      <c r="D127" s="258"/>
      <c r="E127" s="259"/>
      <c r="F127" s="82"/>
      <c r="G127" s="141"/>
      <c r="H127" s="139"/>
      <c r="I127" s="214"/>
      <c r="J127" s="214"/>
      <c r="K127" s="72">
        <f t="shared" ref="K127:K133" si="16">(F127*G127)*H127</f>
        <v>0</v>
      </c>
      <c r="L127" s="94"/>
      <c r="M127" s="118"/>
      <c r="N127" s="118"/>
      <c r="O127" s="118"/>
      <c r="R127" s="116" t="b">
        <f t="shared" ref="R127:R133" si="17">IF(L127="In-Kind", K127)</f>
        <v>0</v>
      </c>
    </row>
    <row r="128" spans="2:18" s="116" customFormat="1" ht="12.75" customHeight="1" x14ac:dyDescent="0.2">
      <c r="B128" s="257"/>
      <c r="C128" s="258"/>
      <c r="D128" s="258"/>
      <c r="E128" s="259"/>
      <c r="F128" s="82"/>
      <c r="G128" s="141"/>
      <c r="H128" s="139"/>
      <c r="I128" s="214"/>
      <c r="J128" s="214"/>
      <c r="K128" s="72">
        <f t="shared" si="16"/>
        <v>0</v>
      </c>
      <c r="L128" s="94"/>
      <c r="M128" s="119"/>
      <c r="N128" s="119"/>
      <c r="O128" s="119"/>
      <c r="R128" s="116" t="b">
        <f t="shared" si="17"/>
        <v>0</v>
      </c>
    </row>
    <row r="129" spans="2:18" s="116" customFormat="1" ht="12.75" customHeight="1" x14ac:dyDescent="0.2">
      <c r="B129" s="257"/>
      <c r="C129" s="258"/>
      <c r="D129" s="258"/>
      <c r="E129" s="259"/>
      <c r="F129" s="82"/>
      <c r="G129" s="141"/>
      <c r="H129" s="139"/>
      <c r="I129" s="214"/>
      <c r="J129" s="214"/>
      <c r="K129" s="72">
        <f t="shared" ref="K129" si="18">(F129*G129)*H129</f>
        <v>0</v>
      </c>
      <c r="L129" s="94"/>
      <c r="M129" s="119"/>
      <c r="N129" s="119"/>
      <c r="O129" s="119"/>
      <c r="R129" s="116" t="b">
        <f t="shared" ref="R129" si="19">IF(L129="In-Kind", K129)</f>
        <v>0</v>
      </c>
    </row>
    <row r="130" spans="2:18" s="116" customFormat="1" ht="12.75" customHeight="1" x14ac:dyDescent="0.2">
      <c r="B130" s="296"/>
      <c r="C130" s="297"/>
      <c r="D130" s="297"/>
      <c r="E130" s="298"/>
      <c r="F130" s="82"/>
      <c r="G130" s="141"/>
      <c r="H130" s="139"/>
      <c r="I130" s="247"/>
      <c r="J130" s="244"/>
      <c r="K130" s="72">
        <f t="shared" ref="K130" si="20">(F130*G130)*H130</f>
        <v>0</v>
      </c>
      <c r="L130" s="94"/>
      <c r="M130" s="119"/>
      <c r="N130" s="119"/>
      <c r="O130" s="119"/>
      <c r="R130" s="116" t="b">
        <f t="shared" ref="R130" si="21">IF(L130="In-Kind", K130)</f>
        <v>0</v>
      </c>
    </row>
    <row r="131" spans="2:18" s="116" customFormat="1" ht="12.75" customHeight="1" x14ac:dyDescent="0.2">
      <c r="B131" s="296"/>
      <c r="C131" s="297"/>
      <c r="D131" s="297"/>
      <c r="E131" s="298"/>
      <c r="F131" s="82"/>
      <c r="G131" s="141"/>
      <c r="H131" s="139"/>
      <c r="I131" s="247"/>
      <c r="J131" s="244"/>
      <c r="K131" s="72">
        <f t="shared" ref="K131" si="22">(F131*G131)*H131</f>
        <v>0</v>
      </c>
      <c r="L131" s="94"/>
      <c r="M131" s="119"/>
      <c r="N131" s="119"/>
      <c r="O131" s="119"/>
      <c r="R131" s="116" t="b">
        <f t="shared" ref="R131" si="23">IF(L131="In-Kind", K131)</f>
        <v>0</v>
      </c>
    </row>
    <row r="132" spans="2:18" s="116" customFormat="1" ht="12.75" customHeight="1" thickBot="1" x14ac:dyDescent="0.25">
      <c r="B132" s="162"/>
      <c r="C132" s="163"/>
      <c r="D132" s="163"/>
      <c r="E132" s="163"/>
      <c r="F132" s="82"/>
      <c r="G132" s="141"/>
      <c r="H132" s="139"/>
      <c r="I132" s="164"/>
      <c r="J132" s="164"/>
      <c r="K132" s="72">
        <f t="shared" ref="K132" si="24">(F132*G132)*H132</f>
        <v>0</v>
      </c>
      <c r="L132" s="94"/>
      <c r="M132" s="119"/>
      <c r="N132" s="119"/>
      <c r="O132" s="119"/>
      <c r="R132" s="116" t="b">
        <f t="shared" ref="R132" si="25">IF(L132="In-Kind", K132)</f>
        <v>0</v>
      </c>
    </row>
    <row r="133" spans="2:18" s="116" customFormat="1" ht="12.75" customHeight="1" thickBot="1" x14ac:dyDescent="0.25">
      <c r="B133" s="162"/>
      <c r="C133" s="163"/>
      <c r="D133" s="163"/>
      <c r="E133" s="163"/>
      <c r="F133" s="84"/>
      <c r="G133" s="142"/>
      <c r="H133" s="140"/>
      <c r="I133" s="164"/>
      <c r="J133" s="164"/>
      <c r="K133" s="72">
        <f t="shared" si="16"/>
        <v>0</v>
      </c>
      <c r="L133" s="95"/>
      <c r="R133" s="116" t="b">
        <f t="shared" si="17"/>
        <v>0</v>
      </c>
    </row>
    <row r="134" spans="2:18" ht="13.5" thickBot="1" x14ac:dyDescent="0.25">
      <c r="I134" s="157" t="s">
        <v>44</v>
      </c>
      <c r="J134" s="158"/>
      <c r="K134" s="18">
        <f>SUM(K126:K133)</f>
        <v>0</v>
      </c>
      <c r="R134" s="2">
        <f>SUM(R126:R133)</f>
        <v>0</v>
      </c>
    </row>
    <row r="135" spans="2:18" x14ac:dyDescent="0.2"/>
    <row r="136" spans="2:18" ht="13.5" thickBot="1" x14ac:dyDescent="0.25">
      <c r="B136" s="39"/>
      <c r="C136" s="39"/>
      <c r="D136" s="39"/>
      <c r="E136" s="39"/>
      <c r="F136" s="39"/>
      <c r="G136" s="39"/>
      <c r="H136" s="39"/>
      <c r="I136" s="39"/>
      <c r="J136" s="39"/>
      <c r="K136" s="39"/>
      <c r="L136" s="39"/>
    </row>
    <row r="137" spans="2:18" x14ac:dyDescent="0.2">
      <c r="B137" s="171" t="s">
        <v>35</v>
      </c>
      <c r="C137" s="279"/>
      <c r="D137" s="279"/>
      <c r="E137" s="279"/>
      <c r="F137" s="279"/>
      <c r="G137" s="279"/>
      <c r="H137" s="279"/>
      <c r="I137" s="279"/>
      <c r="J137" s="279"/>
      <c r="K137" s="279"/>
      <c r="L137" s="280"/>
    </row>
    <row r="138" spans="2:18" ht="13.5" thickBot="1" x14ac:dyDescent="0.25">
      <c r="B138" s="281"/>
      <c r="C138" s="282"/>
      <c r="D138" s="282"/>
      <c r="E138" s="282"/>
      <c r="F138" s="282"/>
      <c r="G138" s="282"/>
      <c r="H138" s="282"/>
      <c r="I138" s="282"/>
      <c r="J138" s="282"/>
      <c r="K138" s="282"/>
      <c r="L138" s="283"/>
    </row>
    <row r="139" spans="2:18" ht="13.5" thickBot="1" x14ac:dyDescent="0.25">
      <c r="B139" s="39"/>
      <c r="C139" s="39"/>
      <c r="D139" s="39"/>
      <c r="E139" s="39"/>
      <c r="F139" s="39"/>
      <c r="G139" s="39"/>
      <c r="H139" s="39"/>
      <c r="I139" s="39"/>
      <c r="J139" s="39"/>
      <c r="K139" s="39"/>
      <c r="L139" s="39"/>
    </row>
    <row r="140" spans="2:18" ht="25.5" x14ac:dyDescent="0.2">
      <c r="B140" s="255" t="s">
        <v>8</v>
      </c>
      <c r="C140" s="209"/>
      <c r="D140" s="256"/>
      <c r="E140" s="147" t="s">
        <v>9</v>
      </c>
      <c r="F140" s="246"/>
      <c r="G140" s="148"/>
      <c r="H140" s="33" t="s">
        <v>17</v>
      </c>
      <c r="I140" s="17" t="s">
        <v>95</v>
      </c>
      <c r="J140" s="33" t="s">
        <v>16</v>
      </c>
      <c r="K140" s="33" t="s">
        <v>1</v>
      </c>
      <c r="L140" s="11" t="s">
        <v>85</v>
      </c>
      <c r="M140" s="25"/>
      <c r="N140" s="25"/>
      <c r="O140" s="25"/>
      <c r="P140" s="25"/>
    </row>
    <row r="141" spans="2:18" s="116" customFormat="1" x14ac:dyDescent="0.2">
      <c r="B141" s="218"/>
      <c r="C141" s="161"/>
      <c r="D141" s="161"/>
      <c r="E141" s="161"/>
      <c r="F141" s="161"/>
      <c r="G141" s="161"/>
      <c r="H141" s="72"/>
      <c r="I141" s="89"/>
      <c r="J141" s="107"/>
      <c r="K141" s="72">
        <f>SUM(H141*J141)</f>
        <v>0</v>
      </c>
      <c r="L141" s="94"/>
      <c r="M141" s="117"/>
      <c r="N141" s="117"/>
      <c r="O141" s="117"/>
      <c r="P141" s="117"/>
      <c r="R141" s="116" t="b">
        <f t="shared" ref="R141:R143" si="26">IF(L141="In-Kind", K141)</f>
        <v>0</v>
      </c>
    </row>
    <row r="142" spans="2:18" s="116" customFormat="1" x14ac:dyDescent="0.2">
      <c r="B142" s="218"/>
      <c r="C142" s="161"/>
      <c r="D142" s="161"/>
      <c r="E142" s="161"/>
      <c r="F142" s="161"/>
      <c r="G142" s="161"/>
      <c r="H142" s="72"/>
      <c r="I142" s="89"/>
      <c r="J142" s="107"/>
      <c r="K142" s="72">
        <f>SUM(H142*J142)</f>
        <v>0</v>
      </c>
      <c r="L142" s="94"/>
      <c r="M142" s="117"/>
      <c r="N142" s="117"/>
      <c r="O142" s="117"/>
      <c r="P142" s="117"/>
      <c r="R142" s="116" t="b">
        <f t="shared" si="26"/>
        <v>0</v>
      </c>
    </row>
    <row r="143" spans="2:18" s="116" customFormat="1" ht="13.5" thickBot="1" x14ac:dyDescent="0.25">
      <c r="B143" s="284"/>
      <c r="C143" s="278"/>
      <c r="D143" s="278"/>
      <c r="E143" s="278"/>
      <c r="F143" s="278"/>
      <c r="G143" s="278"/>
      <c r="H143" s="74"/>
      <c r="I143" s="90"/>
      <c r="J143" s="109"/>
      <c r="K143" s="74">
        <f>SUM(H143*J143)</f>
        <v>0</v>
      </c>
      <c r="L143" s="95"/>
      <c r="R143" s="116" t="b">
        <f t="shared" si="26"/>
        <v>0</v>
      </c>
    </row>
    <row r="144" spans="2:18" ht="12" customHeight="1" thickBot="1" x14ac:dyDescent="0.25">
      <c r="I144" s="294" t="s">
        <v>45</v>
      </c>
      <c r="J144" s="295"/>
      <c r="K144" s="18">
        <f>SUM(K141:K143)</f>
        <v>0</v>
      </c>
      <c r="R144" s="2">
        <f>SUM(R141:R143)</f>
        <v>0</v>
      </c>
    </row>
    <row r="145" spans="2:18" x14ac:dyDescent="0.2">
      <c r="H145" s="254"/>
      <c r="I145" s="254"/>
      <c r="L145" s="57"/>
    </row>
    <row r="146" spans="2:18" ht="13.5" thickBot="1" x14ac:dyDescent="0.25"/>
    <row r="147" spans="2:18" x14ac:dyDescent="0.2">
      <c r="B147" s="171" t="s">
        <v>34</v>
      </c>
      <c r="C147" s="172"/>
      <c r="D147" s="172"/>
      <c r="E147" s="172"/>
      <c r="F147" s="172"/>
      <c r="G147" s="172"/>
      <c r="H147" s="172"/>
      <c r="I147" s="172"/>
      <c r="J147" s="172"/>
      <c r="K147" s="172"/>
      <c r="L147" s="173"/>
    </row>
    <row r="148" spans="2:18" ht="13.5" thickBot="1" x14ac:dyDescent="0.25">
      <c r="B148" s="174"/>
      <c r="C148" s="175"/>
      <c r="D148" s="175"/>
      <c r="E148" s="175"/>
      <c r="F148" s="175"/>
      <c r="G148" s="175"/>
      <c r="H148" s="175"/>
      <c r="I148" s="175"/>
      <c r="J148" s="175"/>
      <c r="K148" s="175"/>
      <c r="L148" s="176"/>
    </row>
    <row r="149" spans="2:18" ht="13.5" thickBot="1" x14ac:dyDescent="0.25"/>
    <row r="150" spans="2:18" x14ac:dyDescent="0.2">
      <c r="B150" s="245" t="s">
        <v>4</v>
      </c>
      <c r="C150" s="246"/>
      <c r="D150" s="246"/>
      <c r="E150" s="148"/>
      <c r="F150" s="147" t="s">
        <v>18</v>
      </c>
      <c r="G150" s="148"/>
      <c r="H150" s="147" t="s">
        <v>9</v>
      </c>
      <c r="I150" s="246"/>
      <c r="J150" s="148"/>
      <c r="K150" s="33" t="s">
        <v>1</v>
      </c>
      <c r="L150" s="11" t="s">
        <v>85</v>
      </c>
    </row>
    <row r="151" spans="2:18" s="116" customFormat="1" ht="13.5" customHeight="1" x14ac:dyDescent="0.2">
      <c r="B151" s="242" t="s">
        <v>93</v>
      </c>
      <c r="C151" s="243"/>
      <c r="D151" s="243"/>
      <c r="E151" s="244"/>
      <c r="F151" s="108"/>
      <c r="G151" s="104"/>
      <c r="H151" s="247"/>
      <c r="I151" s="243"/>
      <c r="J151" s="244"/>
      <c r="K151" s="72">
        <v>0</v>
      </c>
      <c r="L151" s="94"/>
      <c r="R151" s="116" t="b">
        <f>IF(L151="In-Kind", K151)</f>
        <v>0</v>
      </c>
    </row>
    <row r="152" spans="2:18" s="116" customFormat="1" ht="13.5" customHeight="1" x14ac:dyDescent="0.2">
      <c r="B152" s="159"/>
      <c r="C152" s="160"/>
      <c r="D152" s="160"/>
      <c r="E152" s="160"/>
      <c r="F152" s="161"/>
      <c r="G152" s="161"/>
      <c r="H152" s="156"/>
      <c r="I152" s="156"/>
      <c r="J152" s="156"/>
      <c r="K152" s="72">
        <v>0</v>
      </c>
      <c r="L152" s="94"/>
      <c r="R152" s="116" t="b">
        <f t="shared" ref="R152:R155" si="27">IF(L152="In-Kind", K152)</f>
        <v>0</v>
      </c>
    </row>
    <row r="153" spans="2:18" s="116" customFormat="1" x14ac:dyDescent="0.2">
      <c r="B153" s="159"/>
      <c r="C153" s="160"/>
      <c r="D153" s="160"/>
      <c r="E153" s="160"/>
      <c r="F153" s="161"/>
      <c r="G153" s="161"/>
      <c r="H153" s="156"/>
      <c r="I153" s="156"/>
      <c r="J153" s="156"/>
      <c r="K153" s="72">
        <v>0</v>
      </c>
      <c r="L153" s="94"/>
      <c r="R153" s="116" t="b">
        <f t="shared" si="27"/>
        <v>0</v>
      </c>
    </row>
    <row r="154" spans="2:18" s="116" customFormat="1" ht="12.75" customHeight="1" x14ac:dyDescent="0.2">
      <c r="B154" s="159"/>
      <c r="C154" s="160"/>
      <c r="D154" s="160"/>
      <c r="E154" s="160"/>
      <c r="F154" s="161"/>
      <c r="G154" s="161"/>
      <c r="H154" s="156"/>
      <c r="I154" s="156"/>
      <c r="J154" s="156"/>
      <c r="K154" s="72">
        <v>0</v>
      </c>
      <c r="L154" s="94"/>
      <c r="R154" s="116" t="b">
        <f t="shared" si="27"/>
        <v>0</v>
      </c>
    </row>
    <row r="155" spans="2:18" s="116" customFormat="1" ht="13.5" thickBot="1" x14ac:dyDescent="0.25">
      <c r="B155" s="162"/>
      <c r="C155" s="163"/>
      <c r="D155" s="163"/>
      <c r="E155" s="163"/>
      <c r="F155" s="278"/>
      <c r="G155" s="278"/>
      <c r="H155" s="155"/>
      <c r="I155" s="155"/>
      <c r="J155" s="155"/>
      <c r="K155" s="74">
        <v>0</v>
      </c>
      <c r="L155" s="95"/>
      <c r="R155" s="116" t="b">
        <f t="shared" si="27"/>
        <v>0</v>
      </c>
    </row>
    <row r="156" spans="2:18" ht="13.5" thickBot="1" x14ac:dyDescent="0.25">
      <c r="I156" s="157" t="s">
        <v>46</v>
      </c>
      <c r="J156" s="158"/>
      <c r="K156" s="18">
        <f>SUM(K151:K155)</f>
        <v>0</v>
      </c>
      <c r="R156" s="2">
        <f>SUM(R151:R155)</f>
        <v>0</v>
      </c>
    </row>
    <row r="157" spans="2:18" x14ac:dyDescent="0.2"/>
    <row r="158" spans="2:18" x14ac:dyDescent="0.2"/>
    <row r="159" spans="2:18" ht="12.75" customHeight="1" x14ac:dyDescent="0.2">
      <c r="C159" s="55"/>
      <c r="D159" s="55"/>
      <c r="E159" s="55"/>
      <c r="F159" s="55"/>
      <c r="G159" s="55"/>
      <c r="H159" s="55"/>
      <c r="I159" s="55"/>
      <c r="J159" s="55"/>
      <c r="K159" s="55"/>
      <c r="L159" s="55"/>
    </row>
    <row r="160" spans="2:18" ht="13.5" thickBot="1" x14ac:dyDescent="0.25">
      <c r="B160" s="55"/>
      <c r="C160" s="55"/>
      <c r="D160" s="55"/>
      <c r="E160" s="55"/>
      <c r="F160" s="55"/>
      <c r="G160" s="55"/>
      <c r="H160" s="55"/>
      <c r="I160" s="55"/>
      <c r="J160" s="55"/>
      <c r="K160" s="55"/>
      <c r="L160" s="55"/>
    </row>
    <row r="161" spans="2:17" ht="13.5" thickBot="1" x14ac:dyDescent="0.25">
      <c r="J161" s="248" t="s">
        <v>33</v>
      </c>
      <c r="K161" s="249"/>
      <c r="L161" s="44">
        <f>SUM(K134+K144+K156)</f>
        <v>0</v>
      </c>
    </row>
    <row r="162" spans="2:17" x14ac:dyDescent="0.2">
      <c r="B162" s="55"/>
      <c r="C162" s="55"/>
      <c r="D162" s="55"/>
      <c r="E162" s="55"/>
      <c r="F162" s="55"/>
      <c r="G162" s="55"/>
      <c r="H162" s="55"/>
      <c r="I162" s="55"/>
      <c r="J162" s="55"/>
      <c r="K162" s="55"/>
      <c r="L162" s="55"/>
    </row>
    <row r="163" spans="2:17" ht="13.5" thickBot="1" x14ac:dyDescent="0.25">
      <c r="B163" s="55"/>
      <c r="C163" s="55"/>
      <c r="D163" s="55"/>
      <c r="E163" s="55"/>
      <c r="F163" s="55"/>
      <c r="G163" s="55"/>
      <c r="H163" s="55"/>
      <c r="I163" s="55"/>
      <c r="J163" s="55"/>
      <c r="K163" s="55"/>
      <c r="L163" s="55"/>
    </row>
    <row r="164" spans="2:17" x14ac:dyDescent="0.2">
      <c r="B164" s="171" t="s">
        <v>118</v>
      </c>
      <c r="C164" s="289"/>
      <c r="D164" s="289"/>
      <c r="E164" s="289"/>
      <c r="F164" s="289"/>
      <c r="G164" s="289"/>
      <c r="H164" s="289"/>
      <c r="I164" s="289"/>
      <c r="J164" s="289"/>
      <c r="K164" s="289"/>
      <c r="L164" s="290"/>
    </row>
    <row r="165" spans="2:17" ht="18.75" customHeight="1" thickBot="1" x14ac:dyDescent="0.25">
      <c r="B165" s="291"/>
      <c r="C165" s="292"/>
      <c r="D165" s="292"/>
      <c r="E165" s="292"/>
      <c r="F165" s="292"/>
      <c r="G165" s="292"/>
      <c r="H165" s="292"/>
      <c r="I165" s="292"/>
      <c r="J165" s="292"/>
      <c r="K165" s="292"/>
      <c r="L165" s="293"/>
    </row>
    <row r="166" spans="2:17" x14ac:dyDescent="0.2">
      <c r="B166" s="55"/>
      <c r="C166" s="55"/>
      <c r="D166" s="55"/>
      <c r="E166" s="55"/>
      <c r="F166" s="55"/>
      <c r="G166" s="55"/>
      <c r="H166" s="55"/>
      <c r="I166" s="55"/>
      <c r="J166" s="55"/>
      <c r="K166" s="55"/>
      <c r="L166" s="55"/>
    </row>
    <row r="167" spans="2:17" ht="20.25" customHeight="1" thickBot="1" x14ac:dyDescent="0.25">
      <c r="B167" s="55"/>
      <c r="C167" s="55"/>
      <c r="D167" s="55"/>
      <c r="E167" s="55"/>
      <c r="F167" s="55"/>
      <c r="G167" s="55"/>
      <c r="H167" s="55"/>
      <c r="I167" s="55"/>
      <c r="J167" s="55"/>
      <c r="K167" s="55"/>
      <c r="L167" s="55"/>
    </row>
    <row r="168" spans="2:17" ht="13.5" thickBot="1" x14ac:dyDescent="0.25">
      <c r="E168" s="40" t="s">
        <v>90</v>
      </c>
      <c r="F168" s="41"/>
      <c r="G168" s="27" t="s">
        <v>0</v>
      </c>
      <c r="K168" s="1"/>
    </row>
    <row r="169" spans="2:17" x14ac:dyDescent="0.2">
      <c r="E169" s="42" t="s">
        <v>28</v>
      </c>
      <c r="F169" s="43"/>
      <c r="G169" s="58">
        <f>L60</f>
        <v>0</v>
      </c>
      <c r="K169" s="59"/>
    </row>
    <row r="170" spans="2:17" x14ac:dyDescent="0.2">
      <c r="E170" s="250" t="s">
        <v>29</v>
      </c>
      <c r="F170" s="251"/>
      <c r="G170" s="60">
        <f>K84</f>
        <v>0</v>
      </c>
      <c r="K170" s="59"/>
    </row>
    <row r="171" spans="2:17" x14ac:dyDescent="0.2">
      <c r="E171" s="250" t="s">
        <v>30</v>
      </c>
      <c r="F171" s="251"/>
      <c r="G171" s="60">
        <f>K97</f>
        <v>0</v>
      </c>
      <c r="K171" s="59"/>
    </row>
    <row r="172" spans="2:17" x14ac:dyDescent="0.2">
      <c r="E172" s="250" t="s">
        <v>31</v>
      </c>
      <c r="F172" s="251"/>
      <c r="G172" s="60">
        <f>K109</f>
        <v>0</v>
      </c>
      <c r="K172" s="59"/>
    </row>
    <row r="173" spans="2:17" x14ac:dyDescent="0.2">
      <c r="E173" s="252" t="s">
        <v>89</v>
      </c>
      <c r="F173" s="253"/>
      <c r="G173" s="60">
        <f>K119</f>
        <v>0</v>
      </c>
      <c r="K173" s="59"/>
    </row>
    <row r="174" spans="2:17" ht="13.5" thickBot="1" x14ac:dyDescent="0.25">
      <c r="E174" s="145" t="s">
        <v>32</v>
      </c>
      <c r="F174" s="146"/>
      <c r="G174" s="61">
        <f>L161</f>
        <v>0</v>
      </c>
      <c r="K174" s="59"/>
    </row>
    <row r="175" spans="2:17" x14ac:dyDescent="0.2">
      <c r="E175" s="221" t="s">
        <v>14</v>
      </c>
      <c r="F175" s="222"/>
      <c r="G175" s="62">
        <f>SUM(G169:G174)</f>
        <v>0</v>
      </c>
      <c r="H175" s="1"/>
      <c r="K175" s="28"/>
      <c r="O175" s="29"/>
      <c r="P175" s="63"/>
    </row>
    <row r="176" spans="2:17" x14ac:dyDescent="0.2">
      <c r="E176" s="316" t="s">
        <v>120</v>
      </c>
      <c r="F176" s="317"/>
      <c r="G176" s="60" t="b">
        <f>IF((D6="VOCA"),G175*0.8,IF((D6="VAWA - CJSI"),G175*0.75,IF((D6="VAWA - Victim Services"),G175*1, IF((D6="State - Sexual Assault"),G175*1, IF((D6="State - Domestic Violence"),G175*1, IF((D6="FVPSA"),G175*1,IF((D6="SASP"),G175*1,IF((D6="SORNA"),G175*1,IF((D6="PSN"),G175*1,IF((D6="BYRNE-JAG"),G175*1,IF((D6="WRONGFUL CONVICTION"),G175*1,IF((D6="RSAT"),G175*0.75,IF((D6="PHBG"),G175*1)))))))))))))</f>
        <v>0</v>
      </c>
      <c r="H176" s="30"/>
      <c r="O176" s="29"/>
      <c r="P176" s="63"/>
      <c r="Q176" s="64"/>
    </row>
    <row r="177" spans="2:13" ht="13.5" thickBot="1" x14ac:dyDescent="0.25">
      <c r="E177" s="231" t="s">
        <v>65</v>
      </c>
      <c r="F177" s="232"/>
      <c r="G177" s="61" t="b">
        <f>IF((D6="VOCA"),G175*0.2,IF((D6="VAWA - CJSI"),G175*0.25,IF((D6="VAWA - Victim Services"), G175*0, IF((D6="State - Sexual Assault"),G175*0, IF((D6="State - Domestic Violence"),G175*0, IF((D6="FVPSA"),G175*0,IF((D6="SASP"), G175*0,IF((D6="SORNA"), G175*0,IF((D6="PSN"), G175*0,IF((D6="BYRNE-JAG"), G175*0,IF((D6="WRONGFUL CONVICTION"), G175*0,IF((D6="RSAT"),G175*0.25,IF((D6="PHBG"),G175*0)))))))))))))</f>
        <v>0</v>
      </c>
      <c r="H177" s="15"/>
      <c r="K177" s="59"/>
    </row>
    <row r="178" spans="2:13" ht="12.75" customHeight="1" x14ac:dyDescent="0.2">
      <c r="E178" s="229" t="s">
        <v>91</v>
      </c>
      <c r="F178" s="65" t="s">
        <v>86</v>
      </c>
      <c r="G178" s="5">
        <f>G177-G179</f>
        <v>0</v>
      </c>
      <c r="H178" s="7" t="e">
        <f>G178/G177</f>
        <v>#DIV/0!</v>
      </c>
      <c r="I178" s="66"/>
      <c r="J178" s="136"/>
      <c r="K178" s="66"/>
    </row>
    <row r="179" spans="2:13" ht="12.75" customHeight="1" thickBot="1" x14ac:dyDescent="0.25">
      <c r="B179" s="22"/>
      <c r="C179" s="4"/>
      <c r="D179" s="4"/>
      <c r="E179" s="230"/>
      <c r="F179" s="67" t="s">
        <v>87</v>
      </c>
      <c r="G179" s="6">
        <f>SUM(R156,R144,R134,R119,R109,R97,R84,R76,R58,R36,R27,R42)</f>
        <v>0</v>
      </c>
      <c r="H179" s="8" t="e">
        <f>G179/G177</f>
        <v>#DIV/0!</v>
      </c>
      <c r="I179" s="4"/>
      <c r="J179" s="4"/>
      <c r="K179" s="4"/>
      <c r="L179" s="4"/>
      <c r="M179" s="63"/>
    </row>
    <row r="180" spans="2:13" ht="13.5" thickBot="1" x14ac:dyDescent="0.25">
      <c r="B180" s="4"/>
      <c r="C180" s="4"/>
      <c r="D180" s="4"/>
      <c r="E180" s="4"/>
      <c r="F180" s="68" t="s">
        <v>116</v>
      </c>
      <c r="G180" s="31">
        <f>H43</f>
        <v>0</v>
      </c>
      <c r="H180" s="32" t="e">
        <f>G180/G177</f>
        <v>#DIV/0!</v>
      </c>
      <c r="I180" s="4"/>
      <c r="J180" s="4"/>
      <c r="K180" s="4"/>
      <c r="L180" s="4"/>
    </row>
    <row r="181" spans="2:13" ht="13.5" thickBot="1" x14ac:dyDescent="0.25"/>
    <row r="182" spans="2:13" x14ac:dyDescent="0.2">
      <c r="B182" s="233" t="s">
        <v>94</v>
      </c>
      <c r="C182" s="234"/>
      <c r="D182" s="234"/>
      <c r="E182" s="234"/>
      <c r="F182" s="234"/>
      <c r="G182" s="234"/>
      <c r="H182" s="234"/>
      <c r="I182" s="234"/>
      <c r="J182" s="234"/>
      <c r="K182" s="234"/>
      <c r="L182" s="235"/>
    </row>
    <row r="183" spans="2:13" x14ac:dyDescent="0.2">
      <c r="B183" s="236"/>
      <c r="C183" s="237"/>
      <c r="D183" s="237"/>
      <c r="E183" s="237"/>
      <c r="F183" s="237"/>
      <c r="G183" s="237"/>
      <c r="H183" s="237"/>
      <c r="I183" s="237"/>
      <c r="J183" s="237"/>
      <c r="K183" s="237"/>
      <c r="L183" s="238"/>
    </row>
    <row r="184" spans="2:13" x14ac:dyDescent="0.2">
      <c r="B184" s="236"/>
      <c r="C184" s="237"/>
      <c r="D184" s="237"/>
      <c r="E184" s="237"/>
      <c r="F184" s="237"/>
      <c r="G184" s="237"/>
      <c r="H184" s="237"/>
      <c r="I184" s="237"/>
      <c r="J184" s="237"/>
      <c r="K184" s="237"/>
      <c r="L184" s="238"/>
    </row>
    <row r="185" spans="2:13" x14ac:dyDescent="0.2">
      <c r="B185" s="236"/>
      <c r="C185" s="237"/>
      <c r="D185" s="237"/>
      <c r="E185" s="237"/>
      <c r="F185" s="237"/>
      <c r="G185" s="237"/>
      <c r="H185" s="237"/>
      <c r="I185" s="237"/>
      <c r="J185" s="237"/>
      <c r="K185" s="237"/>
      <c r="L185" s="238"/>
    </row>
    <row r="186" spans="2:13" ht="26.25" customHeight="1" x14ac:dyDescent="0.2">
      <c r="B186" s="236"/>
      <c r="C186" s="237"/>
      <c r="D186" s="237"/>
      <c r="E186" s="237"/>
      <c r="F186" s="237"/>
      <c r="G186" s="237"/>
      <c r="H186" s="237"/>
      <c r="I186" s="237"/>
      <c r="J186" s="237"/>
      <c r="K186" s="237"/>
      <c r="L186" s="238"/>
    </row>
    <row r="187" spans="2:13" ht="15" customHeight="1" thickBot="1" x14ac:dyDescent="0.25">
      <c r="B187" s="239"/>
      <c r="C187" s="240"/>
      <c r="D187" s="240"/>
      <c r="E187" s="240"/>
      <c r="F187" s="240"/>
      <c r="G187" s="240"/>
      <c r="H187" s="240"/>
      <c r="I187" s="240"/>
      <c r="J187" s="240"/>
      <c r="K187" s="240"/>
      <c r="L187" s="241"/>
    </row>
    <row r="188" spans="2:13" ht="13.5" thickBot="1" x14ac:dyDescent="0.25"/>
    <row r="189" spans="2:13" ht="12.75" customHeight="1" x14ac:dyDescent="0.2">
      <c r="B189" s="223" t="s">
        <v>117</v>
      </c>
      <c r="C189" s="224"/>
      <c r="D189" s="224"/>
      <c r="E189" s="224"/>
      <c r="F189" s="224"/>
      <c r="G189" s="224"/>
      <c r="H189" s="224"/>
      <c r="I189" s="224"/>
      <c r="J189" s="224"/>
      <c r="K189" s="224"/>
      <c r="L189" s="225"/>
    </row>
    <row r="190" spans="2:13" ht="13.5" thickBot="1" x14ac:dyDescent="0.25">
      <c r="B190" s="226"/>
      <c r="C190" s="227"/>
      <c r="D190" s="227"/>
      <c r="E190" s="227"/>
      <c r="F190" s="227"/>
      <c r="G190" s="227"/>
      <c r="H190" s="227"/>
      <c r="I190" s="227"/>
      <c r="J190" s="227"/>
      <c r="K190" s="227"/>
      <c r="L190" s="228"/>
    </row>
    <row r="191" spans="2:13" x14ac:dyDescent="0.2"/>
    <row r="192" spans="2:13" hidden="1" x14ac:dyDescent="0.2"/>
    <row r="193" spans="3:12" ht="12.75" hidden="1" customHeight="1" x14ac:dyDescent="0.2">
      <c r="C193" s="4"/>
      <c r="D193" s="4"/>
      <c r="E193" s="4"/>
      <c r="F193" s="4"/>
      <c r="G193" s="4"/>
      <c r="H193" s="4"/>
      <c r="I193" s="4"/>
      <c r="J193" s="4"/>
      <c r="K193" s="4"/>
      <c r="L193" s="4"/>
    </row>
    <row r="194" spans="3:12" hidden="1" x14ac:dyDescent="0.2"/>
    <row r="195" spans="3:12" hidden="1" x14ac:dyDescent="0.2"/>
    <row r="196" spans="3:12" hidden="1" x14ac:dyDescent="0.2"/>
    <row r="197" spans="3:12" hidden="1" x14ac:dyDescent="0.2"/>
    <row r="198" spans="3:12" hidden="1" x14ac:dyDescent="0.2"/>
    <row r="199" spans="3:12" hidden="1" x14ac:dyDescent="0.2"/>
    <row r="200" spans="3:12" hidden="1" x14ac:dyDescent="0.2"/>
    <row r="201" spans="3:12" hidden="1" x14ac:dyDescent="0.2"/>
    <row r="202" spans="3:12" hidden="1" x14ac:dyDescent="0.2"/>
    <row r="203" spans="3:12" hidden="1" x14ac:dyDescent="0.2"/>
    <row r="204" spans="3:12" hidden="1" x14ac:dyDescent="0.2"/>
    <row r="205" spans="3:12" hidden="1" x14ac:dyDescent="0.2"/>
    <row r="206" spans="3:12" hidden="1" x14ac:dyDescent="0.2"/>
    <row r="207" spans="3:12" hidden="1" x14ac:dyDescent="0.2"/>
    <row r="208" spans="3:12"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sheetData>
  <sheetProtection algorithmName="SHA-512" hashValue="hodcQB/iKNXuZ/T8ZO/80758hkq0fGA66ipLJdVzQo35I+jAiimgIcTOr15M8f9HdJrae4eR1IqIFm1DOT/E5Q==" saltValue="q/HzseYCbEwaTll++Wixig==" spinCount="100000" sheet="1" objects="1" scenarios="1" insertRows="0"/>
  <sortState ref="T3:T13">
    <sortCondition ref="T2"/>
  </sortState>
  <mergeCells count="227">
    <mergeCell ref="E176:F176"/>
    <mergeCell ref="B105:E105"/>
    <mergeCell ref="B104:E104"/>
    <mergeCell ref="B103:E103"/>
    <mergeCell ref="B102:E102"/>
    <mergeCell ref="B120:D120"/>
    <mergeCell ref="B118:E118"/>
    <mergeCell ref="H55:I55"/>
    <mergeCell ref="H56:I56"/>
    <mergeCell ref="H57:I57"/>
    <mergeCell ref="B67:D67"/>
    <mergeCell ref="G78:H78"/>
    <mergeCell ref="B78:D78"/>
    <mergeCell ref="E78:F78"/>
    <mergeCell ref="E79:F79"/>
    <mergeCell ref="G79:H79"/>
    <mergeCell ref="D55:E55"/>
    <mergeCell ref="D56:E56"/>
    <mergeCell ref="B75:D75"/>
    <mergeCell ref="B74:D74"/>
    <mergeCell ref="B73:D73"/>
    <mergeCell ref="B72:D72"/>
    <mergeCell ref="B57:C57"/>
    <mergeCell ref="B55:C55"/>
    <mergeCell ref="B56:C56"/>
    <mergeCell ref="B48:C48"/>
    <mergeCell ref="B49:C49"/>
    <mergeCell ref="B50:C50"/>
    <mergeCell ref="F40:H40"/>
    <mergeCell ref="B38:K39"/>
    <mergeCell ref="B45:K46"/>
    <mergeCell ref="D51:E51"/>
    <mergeCell ref="H54:I54"/>
    <mergeCell ref="D52:E52"/>
    <mergeCell ref="D53:E53"/>
    <mergeCell ref="B51:C51"/>
    <mergeCell ref="B52:C52"/>
    <mergeCell ref="B53:C53"/>
    <mergeCell ref="H48:I48"/>
    <mergeCell ref="H49:I49"/>
    <mergeCell ref="H50:I50"/>
    <mergeCell ref="H51:I51"/>
    <mergeCell ref="H52:I52"/>
    <mergeCell ref="D48:E48"/>
    <mergeCell ref="D49:E49"/>
    <mergeCell ref="D50:E50"/>
    <mergeCell ref="H53:I53"/>
    <mergeCell ref="B41:E41"/>
    <mergeCell ref="D54:E54"/>
    <mergeCell ref="B35:D35"/>
    <mergeCell ref="E29:F29"/>
    <mergeCell ref="E30:F30"/>
    <mergeCell ref="E31:F31"/>
    <mergeCell ref="E32:F32"/>
    <mergeCell ref="E33:F33"/>
    <mergeCell ref="E34:F34"/>
    <mergeCell ref="E35:F35"/>
    <mergeCell ref="I36:J36"/>
    <mergeCell ref="B54:C54"/>
    <mergeCell ref="B5:C5"/>
    <mergeCell ref="B3:C3"/>
    <mergeCell ref="B4:C4"/>
    <mergeCell ref="B6:C6"/>
    <mergeCell ref="E27:G27"/>
    <mergeCell ref="B21:E21"/>
    <mergeCell ref="F21:G21"/>
    <mergeCell ref="B22:E22"/>
    <mergeCell ref="F22:G22"/>
    <mergeCell ref="B24:E24"/>
    <mergeCell ref="F24:G24"/>
    <mergeCell ref="B23:E23"/>
    <mergeCell ref="F23:G23"/>
    <mergeCell ref="F19:G19"/>
    <mergeCell ref="F20:G20"/>
    <mergeCell ref="F25:G25"/>
    <mergeCell ref="F26:G26"/>
    <mergeCell ref="D5:F5"/>
    <mergeCell ref="D4:F4"/>
    <mergeCell ref="D3:F3"/>
    <mergeCell ref="B16:L17"/>
    <mergeCell ref="F18:H18"/>
    <mergeCell ref="B19:E19"/>
    <mergeCell ref="B20:E20"/>
    <mergeCell ref="B164:L165"/>
    <mergeCell ref="I119:J119"/>
    <mergeCell ref="I144:J144"/>
    <mergeCell ref="B116:E116"/>
    <mergeCell ref="I117:J117"/>
    <mergeCell ref="B117:E117"/>
    <mergeCell ref="I118:J118"/>
    <mergeCell ref="B154:E154"/>
    <mergeCell ref="F154:G154"/>
    <mergeCell ref="B155:E155"/>
    <mergeCell ref="F155:G155"/>
    <mergeCell ref="B141:D141"/>
    <mergeCell ref="E141:G141"/>
    <mergeCell ref="B142:D142"/>
    <mergeCell ref="E142:G142"/>
    <mergeCell ref="B143:D143"/>
    <mergeCell ref="B132:E132"/>
    <mergeCell ref="I132:J132"/>
    <mergeCell ref="B131:E131"/>
    <mergeCell ref="I131:J131"/>
    <mergeCell ref="B130:E130"/>
    <mergeCell ref="I130:J130"/>
    <mergeCell ref="B129:E129"/>
    <mergeCell ref="I129:J129"/>
    <mergeCell ref="E143:G143"/>
    <mergeCell ref="B137:L138"/>
    <mergeCell ref="B126:E126"/>
    <mergeCell ref="I126:J126"/>
    <mergeCell ref="B127:E127"/>
    <mergeCell ref="I127:J127"/>
    <mergeCell ref="B128:E128"/>
    <mergeCell ref="I128:J128"/>
    <mergeCell ref="E82:F82"/>
    <mergeCell ref="E83:F83"/>
    <mergeCell ref="I84:J84"/>
    <mergeCell ref="B92:E92"/>
    <mergeCell ref="B96:E96"/>
    <mergeCell ref="B95:E95"/>
    <mergeCell ref="B94:E94"/>
    <mergeCell ref="B114:E114"/>
    <mergeCell ref="I115:J115"/>
    <mergeCell ref="B115:E115"/>
    <mergeCell ref="I116:J116"/>
    <mergeCell ref="I105:J105"/>
    <mergeCell ref="I106:J106"/>
    <mergeCell ref="B107:E107"/>
    <mergeCell ref="I107:J107"/>
    <mergeCell ref="B106:E106"/>
    <mergeCell ref="B25:E25"/>
    <mergeCell ref="B26:E26"/>
    <mergeCell ref="B86:L89"/>
    <mergeCell ref="B62:L64"/>
    <mergeCell ref="G82:H82"/>
    <mergeCell ref="B66:D66"/>
    <mergeCell ref="B77:D77"/>
    <mergeCell ref="B80:D80"/>
    <mergeCell ref="E80:F80"/>
    <mergeCell ref="G80:H80"/>
    <mergeCell ref="B81:D81"/>
    <mergeCell ref="E81:F81"/>
    <mergeCell ref="G81:H81"/>
    <mergeCell ref="D57:E57"/>
    <mergeCell ref="B42:E42"/>
    <mergeCell ref="F47:H47"/>
    <mergeCell ref="F43:G43"/>
    <mergeCell ref="B28:D28"/>
    <mergeCell ref="B29:D29"/>
    <mergeCell ref="B30:D30"/>
    <mergeCell ref="B31:D31"/>
    <mergeCell ref="B32:D32"/>
    <mergeCell ref="B33:D33"/>
    <mergeCell ref="B34:D34"/>
    <mergeCell ref="E175:F175"/>
    <mergeCell ref="B189:L190"/>
    <mergeCell ref="E178:E179"/>
    <mergeCell ref="E177:F177"/>
    <mergeCell ref="I109:J109"/>
    <mergeCell ref="B125:E125"/>
    <mergeCell ref="I125:J125"/>
    <mergeCell ref="B182:L187"/>
    <mergeCell ref="B151:E151"/>
    <mergeCell ref="B150:E150"/>
    <mergeCell ref="F150:G150"/>
    <mergeCell ref="H151:J151"/>
    <mergeCell ref="H150:J150"/>
    <mergeCell ref="J161:K161"/>
    <mergeCell ref="E170:F170"/>
    <mergeCell ref="E171:F171"/>
    <mergeCell ref="E172:F172"/>
    <mergeCell ref="E173:F173"/>
    <mergeCell ref="H145:I145"/>
    <mergeCell ref="B140:D140"/>
    <mergeCell ref="E140:G140"/>
    <mergeCell ref="B153:E153"/>
    <mergeCell ref="F153:G153"/>
    <mergeCell ref="B147:L148"/>
    <mergeCell ref="B1:L1"/>
    <mergeCell ref="I102:J102"/>
    <mergeCell ref="I103:J103"/>
    <mergeCell ref="I104:J104"/>
    <mergeCell ref="B121:L123"/>
    <mergeCell ref="B8:L10"/>
    <mergeCell ref="B12:L14"/>
    <mergeCell ref="D6:F6"/>
    <mergeCell ref="G83:H83"/>
    <mergeCell ref="E28:F28"/>
    <mergeCell ref="B71:D71"/>
    <mergeCell ref="B70:D70"/>
    <mergeCell ref="B69:D69"/>
    <mergeCell ref="B68:D68"/>
    <mergeCell ref="B108:E108"/>
    <mergeCell ref="I108:J108"/>
    <mergeCell ref="I114:J114"/>
    <mergeCell ref="B79:D79"/>
    <mergeCell ref="B82:D82"/>
    <mergeCell ref="B83:D83"/>
    <mergeCell ref="B93:E93"/>
    <mergeCell ref="B91:E91"/>
    <mergeCell ref="I96:J96"/>
    <mergeCell ref="I95:J95"/>
    <mergeCell ref="E174:F174"/>
    <mergeCell ref="G91:H91"/>
    <mergeCell ref="G93:H93"/>
    <mergeCell ref="G92:H92"/>
    <mergeCell ref="G94:H94"/>
    <mergeCell ref="G95:H95"/>
    <mergeCell ref="G96:H96"/>
    <mergeCell ref="I97:J97"/>
    <mergeCell ref="H155:J155"/>
    <mergeCell ref="H154:J154"/>
    <mergeCell ref="H153:J153"/>
    <mergeCell ref="H152:J152"/>
    <mergeCell ref="I156:J156"/>
    <mergeCell ref="B152:E152"/>
    <mergeCell ref="F152:G152"/>
    <mergeCell ref="B133:E133"/>
    <mergeCell ref="I133:J133"/>
    <mergeCell ref="I94:J94"/>
    <mergeCell ref="I93:J93"/>
    <mergeCell ref="I92:J92"/>
    <mergeCell ref="I91:J91"/>
    <mergeCell ref="B111:L112"/>
    <mergeCell ref="B99:L100"/>
    <mergeCell ref="I134:J134"/>
  </mergeCells>
  <dataValidations count="10">
    <dataValidation type="list" allowBlank="1" showInputMessage="1" showErrorMessage="1" sqref="L151:L155 L141:L143 L126:L133 L103:L108 L92:L96 L79:L83 L115:L118 I42 L68:L75">
      <formula1>$T$15:$T$17</formula1>
    </dataValidation>
    <dataValidation type="list" allowBlank="1" showInputMessage="1" showErrorMessage="1" sqref="J20:J26 J29:J35">
      <formula1>$T$19:$T$22</formula1>
    </dataValidation>
    <dataValidation type="list" allowBlank="1" showInputMessage="1" showErrorMessage="1" sqref="G49:G57">
      <formula1>$V$49:$V$53</formula1>
    </dataValidation>
    <dataValidation type="list" allowBlank="1" showInputMessage="1" showErrorMessage="1" sqref="F68:F75">
      <formula1>$U$68:$U$71</formula1>
    </dataValidation>
    <dataValidation type="decimal" allowBlank="1" showInputMessage="1" showErrorMessage="1" sqref="I20:I26 H49:J57">
      <formula1>0</formula1>
      <formula2>1</formula2>
    </dataValidation>
    <dataValidation type="decimal" allowBlank="1" showInputMessage="1" showErrorMessage="1" sqref="F42 H20:H26 G29:I35 F49:F57 G68:J75 J79:J83 J141:J143 H141:H143 F103:F108 H103:H108 F115:F118 H115:H118 F126:F133 H126:H133">
      <formula1>0</formula1>
      <formula2>1000000000000</formula2>
    </dataValidation>
    <dataValidation type="decimal" allowBlank="1" showInputMessage="1" showErrorMessage="1" sqref="I79:I83">
      <formula1>0</formula1>
      <formula2>0.99</formula2>
    </dataValidation>
    <dataValidation type="decimal" allowBlank="1" showInputMessage="1" showErrorMessage="1" error="Equipment is only valued at $5,000 or more per unit. If the item is less than $5,000 per unit list this item in the &quot;Supplies&quot; category. " sqref="F92:F96">
      <formula1>5000</formula1>
      <formula2>1000000000000</formula2>
    </dataValidation>
    <dataValidation type="list" allowBlank="1" showInputMessage="1" showErrorMessage="1" sqref="L20:L26 L29:L35 L49:L57">
      <formula1>$U$15:$U$16</formula1>
    </dataValidation>
    <dataValidation type="list" allowBlank="1" showInputMessage="1" showErrorMessage="1" sqref="D6:F6">
      <formula1>$T$2:$T$14</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vt:lpstr>
      <vt:lpstr>'Budget worksheet'!Print_Area</vt:lpstr>
    </vt:vector>
  </TitlesOfParts>
  <Company>Unknown 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Kristy Carter</cp:lastModifiedBy>
  <cp:lastPrinted>2014-01-16T20:03:05Z</cp:lastPrinted>
  <dcterms:created xsi:type="dcterms:W3CDTF">2003-09-25T12:56:47Z</dcterms:created>
  <dcterms:modified xsi:type="dcterms:W3CDTF">2014-11-12T20:24:55Z</dcterms:modified>
</cp:coreProperties>
</file>