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mc:AlternateContent xmlns:mc="http://schemas.openxmlformats.org/markup-compatibility/2006">
    <mc:Choice Requires="x15">
      <x15ac:absPath xmlns:x15ac="http://schemas.microsoft.com/office/spreadsheetml/2010/11/ac" url="\\cjcc.local\users\home\jpeart\Desktop\Victim Assistance Unit\"/>
    </mc:Choice>
  </mc:AlternateContent>
  <bookViews>
    <workbookView xWindow="0" yWindow="0" windowWidth="20490" windowHeight="7755"/>
  </bookViews>
  <sheets>
    <sheet name="Budget worksheet" sheetId="10" r:id="rId1"/>
  </sheets>
  <definedNames>
    <definedName name="_xlnm.Print_Area" localSheetId="0">'Budget worksheet'!$A$1:$M$214</definedName>
  </definedNames>
  <calcPr calcId="171027"/>
</workbook>
</file>

<file path=xl/calcChain.xml><?xml version="1.0" encoding="utf-8"?>
<calcChain xmlns="http://schemas.openxmlformats.org/spreadsheetml/2006/main">
  <c r="R163" i="10" l="1"/>
  <c r="K163" i="10"/>
  <c r="R162" i="10"/>
  <c r="K162" i="10"/>
  <c r="R161" i="10"/>
  <c r="K161" i="10"/>
  <c r="R77" i="10" l="1"/>
  <c r="K77" i="10"/>
  <c r="R76" i="10"/>
  <c r="K76" i="10"/>
  <c r="R75" i="10"/>
  <c r="K75" i="10"/>
  <c r="R70" i="10"/>
  <c r="K70" i="10"/>
  <c r="R69" i="10"/>
  <c r="K69" i="10"/>
  <c r="R102" i="10"/>
  <c r="K102" i="10"/>
  <c r="R103" i="10"/>
  <c r="K103" i="10"/>
  <c r="R89" i="10"/>
  <c r="K89" i="10"/>
  <c r="R88" i="10"/>
  <c r="K88" i="10"/>
  <c r="R87" i="10"/>
  <c r="K87" i="10"/>
  <c r="R22" i="10" l="1"/>
  <c r="K22" i="10"/>
  <c r="R119" i="10" l="1"/>
  <c r="K119" i="10"/>
  <c r="R118" i="10"/>
  <c r="K118" i="10"/>
  <c r="R117" i="10"/>
  <c r="K117" i="10"/>
  <c r="R116" i="10"/>
  <c r="K116" i="10"/>
  <c r="R115" i="10"/>
  <c r="K115" i="10"/>
  <c r="R121" i="10"/>
  <c r="K121" i="10"/>
  <c r="R120" i="10"/>
  <c r="K120" i="10"/>
  <c r="R175" i="10"/>
  <c r="R160" i="10"/>
  <c r="K160" i="10"/>
  <c r="R145" i="10"/>
  <c r="K145" i="10"/>
  <c r="R149" i="10"/>
  <c r="K149" i="10"/>
  <c r="R148" i="10"/>
  <c r="K148" i="10"/>
  <c r="R147" i="10"/>
  <c r="K147" i="10"/>
  <c r="R146" i="10"/>
  <c r="K146" i="10"/>
  <c r="R144" i="10"/>
  <c r="K144" i="10"/>
  <c r="R55" i="10"/>
  <c r="K55" i="10"/>
  <c r="R54" i="10"/>
  <c r="K54" i="10"/>
  <c r="R53" i="10"/>
  <c r="K53" i="10"/>
  <c r="R52" i="10"/>
  <c r="K52" i="10"/>
  <c r="R51" i="10"/>
  <c r="K51" i="10"/>
  <c r="R23" i="10" l="1"/>
  <c r="K23" i="10"/>
  <c r="R29" i="10"/>
  <c r="K29" i="10"/>
  <c r="R50" i="10"/>
  <c r="K50" i="10"/>
  <c r="R33" i="10"/>
  <c r="K33" i="10"/>
  <c r="R32" i="10"/>
  <c r="K32" i="10"/>
  <c r="R31" i="10"/>
  <c r="K31" i="10"/>
  <c r="K21" i="10" l="1"/>
  <c r="K28" i="10"/>
  <c r="K20" i="10"/>
  <c r="K24" i="10" l="1"/>
  <c r="K25" i="10"/>
  <c r="R143" i="10" l="1"/>
  <c r="K143" i="10"/>
  <c r="K141" i="10"/>
  <c r="K142" i="10"/>
  <c r="K150" i="10"/>
  <c r="K140" i="10"/>
  <c r="H41" i="10"/>
  <c r="K48" i="10"/>
  <c r="K34" i="10"/>
  <c r="K30" i="10"/>
  <c r="K158" i="10"/>
  <c r="K99" i="10"/>
  <c r="K112" i="10"/>
  <c r="R140" i="10"/>
  <c r="K129" i="10"/>
  <c r="K67" i="10"/>
  <c r="K83" i="10"/>
  <c r="K49" i="10" l="1"/>
  <c r="K56" i="10"/>
  <c r="H42" i="10"/>
  <c r="G201" i="10" s="1"/>
  <c r="K68" i="10"/>
  <c r="K71" i="10"/>
  <c r="K72" i="10"/>
  <c r="K73" i="10"/>
  <c r="K74" i="10"/>
  <c r="K78" i="10"/>
  <c r="K79" i="10"/>
  <c r="K84" i="10"/>
  <c r="K85" i="10"/>
  <c r="K86" i="10"/>
  <c r="K90" i="10"/>
  <c r="K130" i="10"/>
  <c r="K131" i="10"/>
  <c r="K132" i="10"/>
  <c r="K164" i="10"/>
  <c r="K159" i="10"/>
  <c r="K177" i="10"/>
  <c r="K113" i="10"/>
  <c r="K114" i="10"/>
  <c r="K122" i="10"/>
  <c r="K100" i="10"/>
  <c r="K101" i="10"/>
  <c r="K104" i="10"/>
  <c r="K105" i="10"/>
  <c r="R41" i="10"/>
  <c r="R48" i="10"/>
  <c r="R49" i="10"/>
  <c r="R56" i="10"/>
  <c r="R20" i="10"/>
  <c r="R21" i="10"/>
  <c r="R24" i="10"/>
  <c r="R25" i="10"/>
  <c r="R172" i="10"/>
  <c r="R173" i="10"/>
  <c r="R174" i="10"/>
  <c r="R176" i="10"/>
  <c r="R158" i="10"/>
  <c r="R159" i="10"/>
  <c r="R164" i="10"/>
  <c r="R141" i="10"/>
  <c r="R142" i="10"/>
  <c r="R150" i="10"/>
  <c r="R129" i="10"/>
  <c r="R130" i="10"/>
  <c r="R131" i="10"/>
  <c r="R132" i="10"/>
  <c r="R112" i="10"/>
  <c r="R113" i="10"/>
  <c r="R114" i="10"/>
  <c r="R122" i="10"/>
  <c r="R99" i="10"/>
  <c r="R100" i="10"/>
  <c r="R101" i="10"/>
  <c r="R104" i="10"/>
  <c r="R105" i="10"/>
  <c r="R83" i="10"/>
  <c r="R84" i="10"/>
  <c r="R85" i="10"/>
  <c r="R86" i="10"/>
  <c r="R90" i="10"/>
  <c r="R67" i="10"/>
  <c r="R68" i="10"/>
  <c r="R71" i="10"/>
  <c r="R72" i="10"/>
  <c r="R73" i="10"/>
  <c r="R74" i="10"/>
  <c r="R78" i="10"/>
  <c r="R79" i="10"/>
  <c r="R28" i="10"/>
  <c r="R30" i="10"/>
  <c r="R34" i="10"/>
  <c r="K133" i="10" l="1"/>
  <c r="G194" i="10" s="1"/>
  <c r="K165" i="10"/>
  <c r="R133" i="10"/>
  <c r="R80" i="10"/>
  <c r="R177" i="10"/>
  <c r="R35" i="10"/>
  <c r="R106" i="10"/>
  <c r="R123" i="10"/>
  <c r="K91" i="10"/>
  <c r="G191" i="10" s="1"/>
  <c r="K35" i="10"/>
  <c r="R91" i="10"/>
  <c r="R165" i="10"/>
  <c r="R57" i="10"/>
  <c r="K106" i="10"/>
  <c r="G192" i="10" s="1"/>
  <c r="K151" i="10"/>
  <c r="K57" i="10"/>
  <c r="R151" i="10"/>
  <c r="R26" i="10"/>
  <c r="K123" i="10"/>
  <c r="G193" i="10" s="1"/>
  <c r="G200" i="10" l="1"/>
  <c r="L182" i="10"/>
  <c r="G195" i="10" s="1"/>
  <c r="L59" i="10"/>
  <c r="G190" i="10" s="1"/>
  <c r="G196" i="10" l="1"/>
  <c r="G198" i="10" l="1"/>
  <c r="H201" i="10" s="1"/>
  <c r="G197" i="10"/>
  <c r="H200" i="10" l="1"/>
  <c r="G199" i="10"/>
  <c r="H199" i="10" s="1"/>
</calcChain>
</file>

<file path=xl/sharedStrings.xml><?xml version="1.0" encoding="utf-8"?>
<sst xmlns="http://schemas.openxmlformats.org/spreadsheetml/2006/main" count="169" uniqueCount="122">
  <si>
    <t>Amount</t>
  </si>
  <si>
    <t>Cost</t>
  </si>
  <si>
    <t>Purpose of Travel</t>
  </si>
  <si>
    <t>Item</t>
  </si>
  <si>
    <t>Airfare</t>
  </si>
  <si>
    <t>Meals</t>
  </si>
  <si>
    <t>Hotel</t>
  </si>
  <si>
    <t>Name of Consultant</t>
  </si>
  <si>
    <t>Service Provided</t>
  </si>
  <si>
    <t># Individuals</t>
  </si>
  <si>
    <t># Nights/Days</t>
  </si>
  <si>
    <t># Trips</t>
  </si>
  <si>
    <t>N/A</t>
  </si>
  <si>
    <t xml:space="preserve">     TOTAL PROJECT COSTS</t>
  </si>
  <si>
    <t>Cost per Unit</t>
  </si>
  <si>
    <t># Units</t>
  </si>
  <si>
    <t>Cost per unit</t>
  </si>
  <si>
    <t>Vendor</t>
  </si>
  <si>
    <t>Define Unit</t>
  </si>
  <si>
    <t>SUPPLY TOTAL</t>
  </si>
  <si>
    <t>EQUIPMENT TOTAL</t>
  </si>
  <si>
    <t>Ground transport</t>
  </si>
  <si>
    <t>Title</t>
  </si>
  <si>
    <t>First and Last name</t>
  </si>
  <si>
    <t>Biweekly</t>
  </si>
  <si>
    <t>Bimonthly</t>
  </si>
  <si>
    <t>Monthly</t>
  </si>
  <si>
    <t>A. Personnel and Fringe</t>
  </si>
  <si>
    <t>B. Travel</t>
  </si>
  <si>
    <t>C. Equipment</t>
  </si>
  <si>
    <t>D. Supplies</t>
  </si>
  <si>
    <t>F. Other</t>
  </si>
  <si>
    <t>F. OTHER TOTAL</t>
  </si>
  <si>
    <r>
      <t>F. (3) Contracts</t>
    </r>
    <r>
      <rPr>
        <sz val="10"/>
        <rFont val="Arial"/>
        <family val="2"/>
      </rPr>
      <t xml:space="preserve">:  Provide a description of the product or service to be procured by contract and a cost estimate. Applicants are strongly encouraged to use a competitive procurement process in awarding contracts.  A separate justification must be provided for sole source contracts in excess of $100,000.
</t>
    </r>
  </si>
  <si>
    <r>
      <t>F. (2) Consultant Fee:</t>
    </r>
    <r>
      <rPr>
        <sz val="10"/>
        <rFont val="Arial"/>
        <family val="2"/>
      </rPr>
      <t xml:space="preserve"> Enter the name, if known, and service to be provided.  Show the budget calculation; for example, the hourly or daily rate (8 hours) multiplied by the 
  estimated number of units (eg., 1 hour of therapy).
</t>
    </r>
  </si>
  <si>
    <t>PRINTING TOTAL</t>
  </si>
  <si>
    <t>Staff member</t>
  </si>
  <si>
    <t>Trainings and Conferences</t>
  </si>
  <si>
    <t>Miles per grant year</t>
  </si>
  <si>
    <t>Total Cost</t>
  </si>
  <si>
    <t>Location or Coverage Area</t>
  </si>
  <si>
    <t>Cost per mile</t>
  </si>
  <si>
    <t>Equipment Item</t>
  </si>
  <si>
    <t>F. (1) Subtotal</t>
  </si>
  <si>
    <t>F. (2)Subtotal</t>
  </si>
  <si>
    <t>F. (3) Subtotal</t>
  </si>
  <si>
    <t>Mileage</t>
  </si>
  <si>
    <t>TRAVEL TOTAL</t>
  </si>
  <si>
    <t>PERSONNEL TOTAL</t>
  </si>
  <si>
    <r>
      <t>A (1). Personnel--</t>
    </r>
    <r>
      <rPr>
        <sz val="10"/>
        <rFont val="Arial"/>
        <family val="2"/>
      </rPr>
      <t xml:space="preserve"> List each position by title and name of employee, if available.  In order to calculate the budget enter the annual salary and the percentage of time to be devoted to the program.  Compensation of employees engaged in program activities must be consistent with that for similar work within the applicant agency.</t>
    </r>
  </si>
  <si>
    <t>Hours</t>
  </si>
  <si>
    <t>Rate</t>
  </si>
  <si>
    <t>Total value</t>
  </si>
  <si>
    <t>VOLUNTEERS TOTAL</t>
  </si>
  <si>
    <t>FRINGE TOTAL</t>
  </si>
  <si>
    <t>PERSONNEL GRAND TOTAL</t>
  </si>
  <si>
    <r>
      <t>A (3). Fringe--</t>
    </r>
    <r>
      <rPr>
        <sz val="10"/>
        <rFont val="Arial"/>
        <family val="2"/>
      </rPr>
      <t xml:space="preserve"> Amounts should be based on actual costs or a formula for personnel listed above, utilizing the percentage of time devoted to the program.  Fringe benefits on overtime hours are limited to FICA, Worker’s Compensation and State Unemployment Compensation.  Costs included within this category are:  FICA (employer’s portion of Social Security and Medicare taxes), employer’s portion of retirement, employer’s portion of insurance (health, life, dental, etc.), employer’s portion of Worker’s Compensation and State Unemployment Compensation.</t>
    </r>
  </si>
  <si>
    <t>CJCC Budget Detail Worksheet</t>
  </si>
  <si>
    <t>Agency Name:</t>
  </si>
  <si>
    <t>Select grant type:</t>
  </si>
  <si>
    <t>VOCA</t>
  </si>
  <si>
    <t>SASP</t>
  </si>
  <si>
    <r>
      <rPr>
        <b/>
        <u/>
        <sz val="10"/>
        <rFont val="Arial"/>
        <family val="2"/>
      </rPr>
      <t>NOTE</t>
    </r>
    <r>
      <rPr>
        <b/>
        <sz val="10"/>
        <rFont val="Arial"/>
        <family val="2"/>
      </rPr>
      <t xml:space="preserve"> </t>
    </r>
    <r>
      <rPr>
        <sz val="10"/>
        <rFont val="Arial"/>
        <family val="2"/>
      </rPr>
      <t>- If you need extra lines in the spreadsheet under one of the categories: 1) Highlight an entire row or block of lines within the same category  2) Keeping your mouse over the highlighted row or block, right click and select the copy option by left clicking 3) Next, right click with your mouse again on the highlighted row or block and chose the option "insert copied cells" by left clicking  If you selected only a block and not the entire row, a new tile will open up and select the option "Shift cells down" and click OK.  Use of this technique will ensure that you don't change the formulas inserted in the spreadsheet.</t>
    </r>
  </si>
  <si>
    <t>**All trainings and conferences must be pre-approved by submitting an agenda to your Specialist or Auditor.</t>
  </si>
  <si>
    <t xml:space="preserve">      Match Amount</t>
  </si>
  <si>
    <t>Blank</t>
  </si>
  <si>
    <t>Cash match</t>
  </si>
  <si>
    <t>In-kind match</t>
  </si>
  <si>
    <t xml:space="preserve">Salary Rate </t>
  </si>
  <si>
    <t xml:space="preserve">% Time to Project </t>
  </si>
  <si>
    <t>Select Pay Period Frequency</t>
  </si>
  <si>
    <t>Hourly wage</t>
  </si>
  <si>
    <t>Weekly</t>
  </si>
  <si>
    <t>Hours per week on project</t>
  </si>
  <si>
    <t>Select fringe type</t>
  </si>
  <si>
    <t>Total annual salary or wages</t>
  </si>
  <si>
    <t>Enter rate of each fringe benefit as a pecentage of salary or wages</t>
  </si>
  <si>
    <t>Weeks worked annually</t>
  </si>
  <si>
    <t>FICA</t>
  </si>
  <si>
    <t>W/C</t>
  </si>
  <si>
    <t>VAWA - CJSI</t>
  </si>
  <si>
    <t>Match</t>
  </si>
  <si>
    <t>Match?</t>
  </si>
  <si>
    <t>Cash</t>
  </si>
  <si>
    <t>In-Kind</t>
  </si>
  <si>
    <t>Subgrant Number:</t>
  </si>
  <si>
    <t xml:space="preserve">      E. Printing</t>
  </si>
  <si>
    <t xml:space="preserve">      Budget Category</t>
  </si>
  <si>
    <t>Match Breakdown</t>
  </si>
  <si>
    <t>VAWA - Victim Services</t>
  </si>
  <si>
    <t xml:space="preserve"> </t>
  </si>
  <si>
    <r>
      <t>Budget Narrative</t>
    </r>
    <r>
      <rPr>
        <sz val="10"/>
        <rFont val="Arial"/>
        <family val="2"/>
      </rPr>
      <t/>
    </r>
  </si>
  <si>
    <t>Define Unit of Service</t>
  </si>
  <si>
    <r>
      <t>F. (1) Other Costs</t>
    </r>
    <r>
      <rPr>
        <sz val="10"/>
        <rFont val="Arial"/>
        <family val="2"/>
      </rPr>
      <t>-- List items by type (e.g. real property lease, repairs/maintenance, utilities, copier rental/lease, postage meter, insurance &amp; bonding, dues &amp; subscriptions, advertising, registration fees, film processing, notary services, public relations, communication services - indicate if DOAS is provider).  Show budget calculation.  For example, provide the office space square footage and the lease rate or provide the monthly lease amount and the number of months leased. For unit enter time period as applicable (i.e., "month" for utility costs) or leave blank for items such as registration that require a one-time fee.</t>
    </r>
  </si>
  <si>
    <t>Define unit</t>
  </si>
  <si>
    <r>
      <t>E. Printing</t>
    </r>
    <r>
      <rPr>
        <sz val="10"/>
        <rFont val="Arial"/>
        <family val="2"/>
      </rPr>
      <t>-- List items by type (e.g. letterhead/envelopes, business cards, training materials).  Show budget calculation. For example, where an item is business cards, enter $15 for cost per unit; "box" for define unit; 2 for # units, and Print Mania for Vendor. Leave "define unit" blank if it is not applicable.</t>
    </r>
  </si>
  <si>
    <r>
      <t>D. Supplies--</t>
    </r>
    <r>
      <rPr>
        <sz val="10"/>
        <rFont val="Arial"/>
        <family val="2"/>
      </rPr>
      <t xml:space="preserve"> List items by type (e.g. office supplies, postage, copier usage, training supplies, publications, audio/video (batteries, film, CD/DVD’s, etc.), office furniture, computer software, educational/therapeutic supplies, uniforms, weapons (law enforcement and prosecution units only).   Show budget calculation. For example, where an item is office supplies, enter $100 for cost per unit; "month" for define unit; 12 for # units, and Office Palooza for Vendor. Leave "define unit" blank if not applicable.</t>
    </r>
  </si>
  <si>
    <r>
      <t>C. Equipment--</t>
    </r>
    <r>
      <rPr>
        <sz val="10"/>
        <rFont val="Arial"/>
        <family val="2"/>
      </rPr>
      <t xml:space="preserve"> List non-expendable items to be purchased.  Applicants should analyze the benefit of purchased versus leased equipment, especially high cost and electronic or digital items.  Explain how the equipment is necessary for the success of the program.  Show the budget calculation.  Attach a narrative describing the procurement method to be used. Please note that all items must be at least $5,000 per unit to be considered equipment. Otherwise please list items in "Supplies."</t>
    </r>
  </si>
  <si>
    <t># Items</t>
  </si>
  <si>
    <r>
      <t xml:space="preserve">B. Travel-- </t>
    </r>
    <r>
      <rPr>
        <sz val="10"/>
        <rFont val="Arial"/>
        <family val="2"/>
      </rPr>
      <t xml:space="preserve">Funds must be budgeted in compliance with State of Georgia Statewide Travel Regulations.  Itemize travel expenses of program personnel by category (e.g. mileage, meals, lodging, incidentals, and airfare) and purpose (e.g. training, field interviews, and advisory group meetings) and identify the location, if known.  For training programs, list travel and meals for participants separately.  Show the budget calculation (e.g. six people attending three-day training at $X airfare, $X lodging, $X meals/ incidentals). </t>
    </r>
    <r>
      <rPr>
        <b/>
        <sz val="10"/>
        <rFont val="Arial"/>
        <family val="2"/>
      </rPr>
      <t>If selecting "airfare" enter 1 in the nights/days field and use the round-trip costs.</t>
    </r>
    <r>
      <rPr>
        <sz val="10"/>
        <rFont val="Arial"/>
        <family val="2"/>
      </rPr>
      <t xml:space="preserve"> Please note that the maximum reimbursement rate is $0.565 per mile, but if your agency's reimbursement rate is lower you must use that rate instead.</t>
    </r>
  </si>
  <si>
    <t>Volunteers</t>
  </si>
  <si>
    <t>% Charged to Grant</t>
  </si>
  <si>
    <t># of Units</t>
  </si>
  <si>
    <r>
      <rPr>
        <b/>
        <u/>
        <sz val="10"/>
        <rFont val="Arial"/>
        <family val="2"/>
      </rPr>
      <t>Purpose:</t>
    </r>
    <r>
      <rPr>
        <b/>
        <sz val="10"/>
        <rFont val="Arial"/>
        <family val="2"/>
      </rPr>
      <t xml:space="preserve"> This Budget Detail Worksheet is used to verify all Subgrant Expenditure Requests (SERs) and to determine whether costs are allowable, reasonable and justified. Please fill it out completely with the Subgrant Adjustment Request (SAR) #1 in your award packet and for each subsequent SAR that requires a budget change. All required information must be present in the budget narrative, regardless of format.</t>
    </r>
  </si>
  <si>
    <t>SORNA</t>
  </si>
  <si>
    <t>PSN</t>
  </si>
  <si>
    <t>BYRNE-JAG</t>
  </si>
  <si>
    <t>WRONGFUL CONVICTION</t>
  </si>
  <si>
    <t>RSAT</t>
  </si>
  <si>
    <t>State - Sexual Assault</t>
  </si>
  <si>
    <t>State - Domestic Violence</t>
  </si>
  <si>
    <t>FVPSA</t>
  </si>
  <si>
    <t>Volunteer Match</t>
  </si>
  <si>
    <r>
      <t xml:space="preserve">NOTE: </t>
    </r>
    <r>
      <rPr>
        <sz val="10"/>
        <rFont val="Arial"/>
        <family val="2"/>
      </rPr>
      <t xml:space="preserve">If a Non-Grant expense amount is entered, make sure those items for which they will be used must be incorporated into your overall budget. Indicate clearly throughout you budget narrative and detail worksheet for which items these funds will be used. </t>
    </r>
  </si>
  <si>
    <r>
      <t>Budget Summary</t>
    </r>
    <r>
      <rPr>
        <sz val="10"/>
        <rFont val="Arial"/>
        <family val="2"/>
      </rPr>
      <t>--When you have completed this budget worksheet, the totals for each category will transfer to the spaces below.  The total costs and total project costs will be computed via Excel formula.  Indicate the amount of grant funds requested and the amount of non-grant funds that will support the project.</t>
    </r>
  </si>
  <si>
    <t>Project Name:</t>
  </si>
  <si>
    <t xml:space="preserve">    Award</t>
  </si>
  <si>
    <t>PHBG</t>
  </si>
  <si>
    <t>SUTA</t>
  </si>
  <si>
    <t>Insurance</t>
  </si>
  <si>
    <t>Retirement</t>
  </si>
  <si>
    <r>
      <t>A (2). Volunteers --</t>
    </r>
    <r>
      <rPr>
        <sz val="10"/>
        <rFont val="Arial"/>
        <family val="2"/>
      </rPr>
      <t xml:space="preserve"> If applicable, simply enter the number of hours  of service volunteers will perform. Volunteers must be valued at $12/hour unless approved by CJCC staff for a higher rate. Do not change the drop-down selection box from "In-kind" or your match will not calculate correctly.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</si>
</sst>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quot;$&quot;#,##0.0"/>
    <numFmt numFmtId="167" formatCode="#,##0.0"/>
  </numFmts>
  <fonts count="10" x14ac:knownFonts="1">
    <font>
      <sz val="10"/>
      <name val="Arial"/>
    </font>
    <font>
      <sz val="10"/>
      <name val="Arial"/>
      <family val="2"/>
    </font>
    <font>
      <b/>
      <sz val="10"/>
      <name val="Arial"/>
      <family val="2"/>
    </font>
    <font>
      <i/>
      <sz val="10"/>
      <name val="Arial"/>
      <family val="2"/>
    </font>
    <font>
      <b/>
      <u/>
      <sz val="10"/>
      <name val="Arial"/>
      <family val="2"/>
    </font>
    <font>
      <sz val="10"/>
      <name val="Arial"/>
      <family val="2"/>
    </font>
    <font>
      <sz val="10"/>
      <name val="Arial"/>
      <family val="2"/>
    </font>
    <font>
      <sz val="8"/>
      <name val="Arial"/>
      <family val="2"/>
    </font>
    <font>
      <b/>
      <sz val="16"/>
      <name val="Arial"/>
      <family val="2"/>
    </font>
    <font>
      <b/>
      <sz val="28"/>
      <name val="Arial"/>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9" fontId="5" fillId="0" borderId="0" applyFont="0" applyFill="0" applyBorder="0" applyAlignment="0" applyProtection="0"/>
    <xf numFmtId="44" fontId="6" fillId="0" borderId="0" applyFont="0" applyFill="0" applyBorder="0" applyAlignment="0" applyProtection="0"/>
  </cellStyleXfs>
  <cellXfs count="323">
    <xf numFmtId="0" fontId="0" fillId="0" borderId="0" xfId="0"/>
    <xf numFmtId="0" fontId="2" fillId="2" borderId="0" xfId="0" applyFont="1" applyFill="1"/>
    <xf numFmtId="0" fontId="1" fillId="2" borderId="0" xfId="0" applyFont="1" applyFill="1"/>
    <xf numFmtId="0" fontId="1" fillId="2" borderId="0" xfId="0" applyFont="1" applyFill="1" applyBorder="1" applyAlignment="1">
      <alignment vertical="center" wrapText="1"/>
    </xf>
    <xf numFmtId="0" fontId="2" fillId="2" borderId="0" xfId="0" applyFont="1" applyFill="1" applyBorder="1" applyAlignment="1">
      <alignment vertical="center" wrapText="1"/>
    </xf>
    <xf numFmtId="164" fontId="1" fillId="2" borderId="29" xfId="2" applyNumberFormat="1" applyFont="1" applyFill="1" applyBorder="1" applyAlignment="1"/>
    <xf numFmtId="164" fontId="1" fillId="2" borderId="53" xfId="2" applyNumberFormat="1" applyFont="1" applyFill="1" applyBorder="1" applyAlignment="1">
      <alignment vertical="center" wrapText="1"/>
    </xf>
    <xf numFmtId="9" fontId="1" fillId="2" borderId="24" xfId="1" applyFont="1" applyFill="1" applyBorder="1" applyAlignment="1">
      <alignment horizontal="center"/>
    </xf>
    <xf numFmtId="9" fontId="1" fillId="2" borderId="25" xfId="1" applyFont="1" applyFill="1" applyBorder="1" applyAlignment="1">
      <alignment horizontal="center" vertical="center" wrapText="1"/>
    </xf>
    <xf numFmtId="0" fontId="2" fillId="2" borderId="0" xfId="0" applyFont="1" applyFill="1" applyBorder="1" applyAlignment="1">
      <alignment horizontal="center"/>
    </xf>
    <xf numFmtId="0" fontId="2" fillId="2" borderId="42" xfId="0" applyFont="1" applyFill="1" applyBorder="1" applyAlignment="1">
      <alignment horizontal="center" vertical="center"/>
    </xf>
    <xf numFmtId="0" fontId="2" fillId="2" borderId="42" xfId="0" applyFont="1" applyFill="1" applyBorder="1" applyAlignment="1">
      <alignment horizontal="center"/>
    </xf>
    <xf numFmtId="0" fontId="8" fillId="2" borderId="0" xfId="0" applyFont="1" applyFill="1" applyBorder="1" applyAlignment="1"/>
    <xf numFmtId="0" fontId="2" fillId="2" borderId="41" xfId="0" applyFont="1" applyFill="1" applyBorder="1" applyAlignment="1">
      <alignment horizontal="center" vertical="center" wrapText="1"/>
    </xf>
    <xf numFmtId="6" fontId="2" fillId="2" borderId="41" xfId="0" applyNumberFormat="1" applyFont="1" applyFill="1" applyBorder="1" applyAlignment="1">
      <alignment horizontal="center" vertical="center"/>
    </xf>
    <xf numFmtId="0" fontId="2" fillId="2" borderId="0" xfId="0" applyFont="1" applyFill="1" applyAlignment="1"/>
    <xf numFmtId="167" fontId="2" fillId="2" borderId="0" xfId="0" applyNumberFormat="1" applyFont="1" applyFill="1" applyAlignment="1"/>
    <xf numFmtId="0" fontId="2" fillId="2" borderId="41" xfId="0" applyFont="1" applyFill="1" applyBorder="1" applyAlignment="1">
      <alignment horizontal="center" wrapText="1"/>
    </xf>
    <xf numFmtId="165" fontId="2" fillId="2" borderId="35" xfId="0" applyNumberFormat="1" applyFont="1" applyFill="1" applyBorder="1" applyAlignment="1">
      <alignment horizontal="right"/>
    </xf>
    <xf numFmtId="165" fontId="2" fillId="2" borderId="46" xfId="0" applyNumberFormat="1" applyFont="1" applyFill="1" applyBorder="1" applyAlignment="1">
      <alignment horizontal="right"/>
    </xf>
    <xf numFmtId="0" fontId="2" fillId="2" borderId="34" xfId="0" applyFont="1" applyFill="1" applyBorder="1" applyAlignment="1">
      <alignment horizontal="left"/>
    </xf>
    <xf numFmtId="164" fontId="2" fillId="2" borderId="35" xfId="0" applyNumberFormat="1" applyFont="1" applyFill="1" applyBorder="1" applyAlignment="1">
      <alignment horizontal="right"/>
    </xf>
    <xf numFmtId="0" fontId="1" fillId="2" borderId="0" xfId="0" applyFont="1" applyFill="1" applyBorder="1"/>
    <xf numFmtId="165" fontId="2" fillId="2" borderId="0" xfId="0" applyNumberFormat="1" applyFont="1" applyFill="1" applyBorder="1"/>
    <xf numFmtId="165" fontId="2" fillId="2" borderId="0" xfId="0" applyNumberFormat="1" applyFont="1" applyFill="1" applyBorder="1" applyAlignment="1">
      <alignment horizontal="right"/>
    </xf>
    <xf numFmtId="0" fontId="2" fillId="2" borderId="0" xfId="0" applyFont="1" applyFill="1" applyBorder="1" applyAlignment="1">
      <alignment wrapText="1"/>
    </xf>
    <xf numFmtId="8" fontId="2" fillId="2" borderId="0" xfId="0" applyNumberFormat="1" applyFont="1" applyFill="1" applyAlignment="1">
      <alignment horizontal="left"/>
    </xf>
    <xf numFmtId="0" fontId="2" fillId="2" borderId="12" xfId="0" applyFont="1" applyFill="1" applyBorder="1" applyAlignment="1">
      <alignment horizontal="center"/>
    </xf>
    <xf numFmtId="6" fontId="2" fillId="2" borderId="0" xfId="0" applyNumberFormat="1" applyFont="1" applyFill="1" applyAlignment="1">
      <alignment horizontal="left"/>
    </xf>
    <xf numFmtId="0" fontId="7" fillId="2" borderId="0" xfId="0" applyFont="1" applyFill="1"/>
    <xf numFmtId="0" fontId="2" fillId="2" borderId="0" xfId="0" applyFont="1" applyFill="1" applyAlignment="1">
      <alignment horizontal="right"/>
    </xf>
    <xf numFmtId="164" fontId="1" fillId="2" borderId="12" xfId="0" applyNumberFormat="1" applyFont="1" applyFill="1" applyBorder="1" applyAlignment="1">
      <alignment vertical="center" wrapText="1"/>
    </xf>
    <xf numFmtId="9" fontId="1" fillId="2" borderId="11" xfId="1" applyFont="1" applyFill="1" applyBorder="1" applyAlignment="1">
      <alignment horizontal="center" vertical="center" wrapText="1"/>
    </xf>
    <xf numFmtId="0" fontId="2" fillId="2" borderId="41" xfId="0" applyFont="1" applyFill="1" applyBorder="1" applyAlignment="1">
      <alignment horizontal="center"/>
    </xf>
    <xf numFmtId="0" fontId="2" fillId="2" borderId="36" xfId="0" applyFont="1" applyFill="1" applyBorder="1" applyAlignment="1">
      <alignment horizontal="center"/>
    </xf>
    <xf numFmtId="8" fontId="2" fillId="2" borderId="44" xfId="0" applyNumberFormat="1" applyFont="1" applyFill="1" applyBorder="1" applyAlignment="1">
      <alignment horizontal="center"/>
    </xf>
    <xf numFmtId="0" fontId="2" fillId="2" borderId="0" xfId="0" applyFont="1" applyFill="1" applyBorder="1" applyAlignment="1"/>
    <xf numFmtId="0" fontId="2" fillId="2" borderId="44" xfId="0" applyFont="1" applyFill="1" applyBorder="1" applyAlignment="1">
      <alignment horizontal="center"/>
    </xf>
    <xf numFmtId="0" fontId="2" fillId="2" borderId="41" xfId="0" applyFont="1" applyFill="1" applyBorder="1" applyAlignment="1">
      <alignment horizontal="center" vertical="center"/>
    </xf>
    <xf numFmtId="0" fontId="2" fillId="2" borderId="0" xfId="0" applyFont="1" applyFill="1" applyBorder="1" applyAlignment="1">
      <alignment vertical="top" wrapText="1"/>
    </xf>
    <xf numFmtId="0" fontId="2" fillId="2" borderId="9" xfId="0" applyFont="1" applyFill="1" applyBorder="1" applyAlignment="1">
      <alignment horizontal="left"/>
    </xf>
    <xf numFmtId="0" fontId="2" fillId="2" borderId="10" xfId="0" applyFont="1" applyFill="1" applyBorder="1" applyAlignment="1">
      <alignment horizontal="left"/>
    </xf>
    <xf numFmtId="0" fontId="2" fillId="2" borderId="48" xfId="0" applyFont="1" applyFill="1" applyBorder="1" applyAlignment="1">
      <alignment horizontal="left" indent="2"/>
    </xf>
    <xf numFmtId="0" fontId="2" fillId="2" borderId="8" xfId="0" applyFont="1" applyFill="1" applyBorder="1" applyAlignment="1">
      <alignment horizontal="left" indent="2"/>
    </xf>
    <xf numFmtId="164" fontId="2" fillId="2" borderId="11" xfId="0" applyNumberFormat="1" applyFont="1" applyFill="1" applyBorder="1" applyAlignment="1">
      <alignment horizontal="right"/>
    </xf>
    <xf numFmtId="0" fontId="1" fillId="2" borderId="0" xfId="0" applyNumberFormat="1" applyFont="1" applyFill="1" applyBorder="1" applyAlignment="1">
      <alignment vertical="center" wrapText="1"/>
    </xf>
    <xf numFmtId="17" fontId="1" fillId="2" borderId="0" xfId="0" applyNumberFormat="1" applyFont="1" applyFill="1"/>
    <xf numFmtId="16" fontId="1" fillId="2" borderId="0" xfId="0" applyNumberFormat="1" applyFont="1" applyFill="1"/>
    <xf numFmtId="0" fontId="1" fillId="2" borderId="0" xfId="0" applyFont="1" applyFill="1" applyBorder="1" applyAlignment="1">
      <alignment horizontal="left" vertical="center" wrapText="1"/>
    </xf>
    <xf numFmtId="0" fontId="1" fillId="2" borderId="0" xfId="0" applyFont="1" applyFill="1" applyBorder="1" applyAlignment="1"/>
    <xf numFmtId="1" fontId="1" fillId="2" borderId="0" xfId="0" applyNumberFormat="1" applyFont="1" applyFill="1" applyBorder="1"/>
    <xf numFmtId="0" fontId="1" fillId="2" borderId="0" xfId="0" applyFont="1" applyFill="1" applyAlignment="1"/>
    <xf numFmtId="0" fontId="1" fillId="2" borderId="0" xfId="0" applyFont="1" applyFill="1" applyAlignment="1">
      <alignment horizontal="left"/>
    </xf>
    <xf numFmtId="0" fontId="1" fillId="2" borderId="0" xfId="0" applyFont="1" applyFill="1" applyAlignment="1">
      <alignment horizontal="left" wrapText="1"/>
    </xf>
    <xf numFmtId="0" fontId="1" fillId="2" borderId="0" xfId="0" applyFont="1" applyFill="1" applyBorder="1" applyAlignment="1">
      <alignment horizontal="justify" vertical="top" wrapText="1"/>
    </xf>
    <xf numFmtId="0" fontId="1" fillId="2" borderId="0" xfId="0" applyFont="1" applyFill="1" applyBorder="1" applyAlignment="1">
      <alignment vertical="top" wrapText="1"/>
    </xf>
    <xf numFmtId="165" fontId="1" fillId="2" borderId="0" xfId="0" applyNumberFormat="1" applyFont="1" applyFill="1" applyAlignment="1">
      <alignment horizontal="right"/>
    </xf>
    <xf numFmtId="166" fontId="1" fillId="2" borderId="0" xfId="0" applyNumberFormat="1" applyFont="1" applyFill="1" applyAlignment="1">
      <alignment horizontal="left"/>
    </xf>
    <xf numFmtId="164" fontId="1" fillId="2" borderId="51" xfId="0" applyNumberFormat="1" applyFont="1" applyFill="1" applyBorder="1" applyAlignment="1">
      <alignment horizontal="right"/>
    </xf>
    <xf numFmtId="6" fontId="1" fillId="2" borderId="0" xfId="0" applyNumberFormat="1" applyFont="1" applyFill="1" applyAlignment="1">
      <alignment horizontal="left"/>
    </xf>
    <xf numFmtId="164" fontId="1" fillId="2" borderId="52" xfId="0" applyNumberFormat="1" applyFont="1" applyFill="1" applyBorder="1" applyAlignment="1">
      <alignment horizontal="right"/>
    </xf>
    <xf numFmtId="164" fontId="1" fillId="2" borderId="25" xfId="0" applyNumberFormat="1" applyFont="1" applyFill="1" applyBorder="1" applyAlignment="1">
      <alignment horizontal="right"/>
    </xf>
    <xf numFmtId="164" fontId="1" fillId="2" borderId="24" xfId="0" applyNumberFormat="1" applyFont="1" applyFill="1" applyBorder="1" applyAlignment="1">
      <alignment horizontal="right"/>
    </xf>
    <xf numFmtId="164" fontId="1" fillId="2" borderId="0" xfId="0" applyNumberFormat="1" applyFont="1" applyFill="1"/>
    <xf numFmtId="165" fontId="1" fillId="2" borderId="0" xfId="0" applyNumberFormat="1" applyFont="1" applyFill="1"/>
    <xf numFmtId="0" fontId="2" fillId="2" borderId="5" xfId="0" applyFont="1" applyFill="1" applyBorder="1" applyAlignment="1">
      <alignment horizontal="right"/>
    </xf>
    <xf numFmtId="3" fontId="1" fillId="2" borderId="0" xfId="0" applyNumberFormat="1" applyFont="1" applyFill="1" applyAlignment="1">
      <alignment horizontal="left"/>
    </xf>
    <xf numFmtId="0" fontId="2" fillId="2" borderId="50"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0" borderId="41" xfId="0" applyFont="1" applyFill="1" applyBorder="1" applyAlignment="1">
      <alignment horizontal="center"/>
    </xf>
    <xf numFmtId="0" fontId="3" fillId="2" borderId="0" xfId="0" applyFont="1" applyFill="1"/>
    <xf numFmtId="0" fontId="2" fillId="2" borderId="12" xfId="0" applyFont="1" applyFill="1" applyBorder="1" applyAlignment="1">
      <alignment horizontal="center" wrapText="1"/>
    </xf>
    <xf numFmtId="165" fontId="1" fillId="2" borderId="1" xfId="0" applyNumberFormat="1" applyFont="1" applyFill="1" applyBorder="1" applyAlignment="1" applyProtection="1">
      <alignment horizontal="right"/>
      <protection locked="0"/>
    </xf>
    <xf numFmtId="9" fontId="1" fillId="2" borderId="1" xfId="1" applyFont="1" applyFill="1" applyBorder="1" applyAlignment="1" applyProtection="1">
      <alignment horizontal="center"/>
      <protection locked="0"/>
    </xf>
    <xf numFmtId="165" fontId="1" fillId="2" borderId="31" xfId="0" applyNumberFormat="1" applyFont="1" applyFill="1" applyBorder="1" applyAlignment="1" applyProtection="1">
      <alignment horizontal="right"/>
      <protection locked="0"/>
    </xf>
    <xf numFmtId="9" fontId="1" fillId="2" borderId="31" xfId="1" applyFont="1" applyFill="1" applyBorder="1" applyAlignment="1" applyProtection="1">
      <alignment horizontal="center"/>
      <protection locked="0"/>
    </xf>
    <xf numFmtId="0" fontId="1" fillId="2" borderId="1" xfId="1" applyNumberFormat="1" applyFont="1" applyFill="1" applyBorder="1" applyAlignment="1" applyProtection="1">
      <alignment horizontal="center"/>
      <protection locked="0"/>
    </xf>
    <xf numFmtId="0" fontId="1" fillId="2" borderId="31" xfId="1" applyNumberFormat="1" applyFont="1" applyFill="1" applyBorder="1" applyAlignment="1" applyProtection="1">
      <alignment horizontal="center"/>
      <protection locked="0"/>
    </xf>
    <xf numFmtId="2" fontId="1" fillId="2" borderId="45" xfId="0" applyNumberFormat="1" applyFont="1" applyFill="1" applyBorder="1" applyAlignment="1" applyProtection="1">
      <alignment horizontal="center"/>
      <protection locked="0"/>
    </xf>
    <xf numFmtId="0" fontId="1" fillId="2" borderId="1" xfId="0" applyNumberFormat="1" applyFont="1" applyFill="1" applyBorder="1" applyAlignment="1" applyProtection="1">
      <alignment horizontal="center"/>
      <protection locked="0"/>
    </xf>
    <xf numFmtId="0" fontId="1" fillId="2" borderId="31" xfId="0" applyNumberFormat="1" applyFont="1" applyFill="1" applyBorder="1" applyAlignment="1" applyProtection="1">
      <alignment horizontal="center"/>
      <protection locked="0"/>
    </xf>
    <xf numFmtId="0" fontId="1" fillId="0" borderId="1" xfId="0" applyFont="1" applyFill="1" applyBorder="1" applyProtection="1">
      <protection locked="0"/>
    </xf>
    <xf numFmtId="165" fontId="1" fillId="2" borderId="1" xfId="0" applyNumberFormat="1" applyFont="1" applyFill="1" applyBorder="1" applyAlignment="1" applyProtection="1">
      <alignment horizontal="center"/>
      <protection locked="0"/>
    </xf>
    <xf numFmtId="0" fontId="1" fillId="2" borderId="1" xfId="0" applyFont="1" applyFill="1" applyBorder="1" applyProtection="1">
      <protection locked="0"/>
    </xf>
    <xf numFmtId="165" fontId="1" fillId="2" borderId="31" xfId="0" applyNumberFormat="1" applyFont="1" applyFill="1" applyBorder="1" applyAlignment="1" applyProtection="1">
      <alignment horizontal="center"/>
      <protection locked="0"/>
    </xf>
    <xf numFmtId="0" fontId="1" fillId="2" borderId="13" xfId="0" applyFont="1" applyFill="1" applyBorder="1" applyAlignment="1" applyProtection="1">
      <alignment horizontal="center"/>
      <protection locked="0"/>
    </xf>
    <xf numFmtId="0" fontId="1" fillId="2" borderId="13" xfId="0" applyFont="1" applyFill="1" applyBorder="1" applyProtection="1">
      <protection locked="0"/>
    </xf>
    <xf numFmtId="165" fontId="1" fillId="2" borderId="13" xfId="0" applyNumberFormat="1" applyFont="1" applyFill="1" applyBorder="1" applyAlignment="1" applyProtection="1">
      <alignment horizontal="center"/>
      <protection locked="0"/>
    </xf>
    <xf numFmtId="165" fontId="1" fillId="2" borderId="1" xfId="2" applyNumberFormat="1" applyFont="1" applyFill="1" applyBorder="1" applyAlignment="1" applyProtection="1">
      <alignment horizontal="center"/>
      <protection locked="0"/>
    </xf>
    <xf numFmtId="8" fontId="1" fillId="2" borderId="1" xfId="0" applyNumberFormat="1" applyFont="1" applyFill="1" applyBorder="1" applyAlignment="1" applyProtection="1">
      <alignment horizontal="center"/>
      <protection locked="0"/>
    </xf>
    <xf numFmtId="8" fontId="1" fillId="2" borderId="31" xfId="0" applyNumberFormat="1" applyFont="1" applyFill="1" applyBorder="1" applyAlignment="1" applyProtection="1">
      <alignment horizontal="center"/>
      <protection locked="0"/>
    </xf>
    <xf numFmtId="8" fontId="1" fillId="2" borderId="1" xfId="0" applyNumberFormat="1" applyFont="1" applyFill="1" applyBorder="1" applyAlignment="1" applyProtection="1">
      <alignment horizontal="center" wrapText="1"/>
      <protection locked="0"/>
    </xf>
    <xf numFmtId="0" fontId="1" fillId="2" borderId="37" xfId="0"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vertical="center" wrapText="1"/>
      <protection locked="0"/>
    </xf>
    <xf numFmtId="0" fontId="1" fillId="2" borderId="37" xfId="0" applyFont="1" applyFill="1" applyBorder="1" applyAlignment="1" applyProtection="1">
      <alignment horizontal="center"/>
      <protection locked="0"/>
    </xf>
    <xf numFmtId="0" fontId="1" fillId="2" borderId="43"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2" fillId="2" borderId="37" xfId="0"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wrapText="1"/>
      <protection locked="0"/>
    </xf>
    <xf numFmtId="0" fontId="1" fillId="2" borderId="47" xfId="0" applyFont="1" applyFill="1" applyBorder="1" applyAlignment="1" applyProtection="1">
      <alignment horizontal="left" wrapText="1"/>
      <protection locked="0"/>
    </xf>
    <xf numFmtId="0" fontId="1" fillId="2" borderId="37" xfId="0" applyFont="1" applyFill="1" applyBorder="1" applyProtection="1">
      <protection locked="0"/>
    </xf>
    <xf numFmtId="0" fontId="1" fillId="2" borderId="43" xfId="0" applyFont="1" applyFill="1" applyBorder="1" applyProtection="1">
      <protection locked="0"/>
    </xf>
    <xf numFmtId="6" fontId="2" fillId="2" borderId="37" xfId="0" applyNumberFormat="1" applyFont="1" applyFill="1" applyBorder="1" applyAlignment="1" applyProtection="1">
      <alignment horizontal="center"/>
      <protection locked="0"/>
    </xf>
    <xf numFmtId="6" fontId="2" fillId="2" borderId="43" xfId="0" applyNumberFormat="1" applyFont="1" applyFill="1" applyBorder="1" applyAlignment="1" applyProtection="1">
      <alignment horizontal="center"/>
      <protection locked="0"/>
    </xf>
    <xf numFmtId="0" fontId="1" fillId="2" borderId="2" xfId="0" applyFont="1" applyFill="1" applyBorder="1" applyAlignment="1" applyProtection="1">
      <alignment horizontal="center" wrapText="1"/>
      <protection locked="0"/>
    </xf>
    <xf numFmtId="0" fontId="2" fillId="2" borderId="9" xfId="0" applyFont="1" applyFill="1" applyBorder="1" applyAlignment="1">
      <alignment horizontal="center" wrapText="1"/>
    </xf>
    <xf numFmtId="0" fontId="1" fillId="2" borderId="1" xfId="0" applyFont="1" applyFill="1" applyBorder="1" applyAlignment="1" applyProtection="1">
      <alignment horizontal="center"/>
      <protection locked="0"/>
    </xf>
    <xf numFmtId="0" fontId="1" fillId="2" borderId="3" xfId="0" applyFont="1" applyFill="1" applyBorder="1" applyAlignment="1" applyProtection="1">
      <alignment horizontal="center" wrapText="1"/>
      <protection locked="0"/>
    </xf>
    <xf numFmtId="0" fontId="1" fillId="2" borderId="31" xfId="0" applyFont="1" applyFill="1" applyBorder="1" applyAlignment="1" applyProtection="1">
      <alignment horizontal="center"/>
      <protection locked="0"/>
    </xf>
    <xf numFmtId="0" fontId="1" fillId="2" borderId="31" xfId="0" applyFont="1" applyFill="1" applyBorder="1" applyAlignment="1" applyProtection="1">
      <alignment horizontal="left"/>
      <protection locked="0"/>
    </xf>
    <xf numFmtId="0" fontId="1" fillId="2" borderId="61" xfId="1" applyNumberFormat="1" applyFont="1" applyFill="1" applyBorder="1" applyAlignment="1" applyProtection="1">
      <alignment horizontal="center"/>
      <protection locked="0"/>
    </xf>
    <xf numFmtId="0" fontId="1" fillId="2" borderId="61" xfId="0" applyNumberFormat="1" applyFont="1" applyFill="1" applyBorder="1" applyAlignment="1" applyProtection="1">
      <alignment horizontal="center"/>
      <protection locked="0"/>
    </xf>
    <xf numFmtId="165" fontId="1" fillId="2" borderId="61" xfId="2" applyNumberFormat="1" applyFont="1" applyFill="1" applyBorder="1" applyAlignment="1" applyProtection="1">
      <alignment horizontal="center"/>
      <protection locked="0"/>
    </xf>
    <xf numFmtId="0" fontId="1" fillId="2" borderId="61" xfId="0" applyFont="1" applyFill="1" applyBorder="1" applyAlignment="1" applyProtection="1">
      <alignment horizontal="center"/>
      <protection locked="0"/>
    </xf>
    <xf numFmtId="0" fontId="1" fillId="2" borderId="0" xfId="0" applyFont="1" applyFill="1" applyProtection="1">
      <protection locked="0"/>
    </xf>
    <xf numFmtId="0" fontId="2" fillId="2" borderId="0" xfId="0" applyFont="1" applyFill="1" applyBorder="1" applyAlignment="1" applyProtection="1">
      <alignment wrapText="1"/>
      <protection locked="0"/>
    </xf>
    <xf numFmtId="0" fontId="1" fillId="2" borderId="0" xfId="0" applyFont="1" applyFill="1" applyBorder="1" applyAlignment="1" applyProtection="1">
      <alignment vertical="center" wrapText="1"/>
      <protection locked="0"/>
    </xf>
    <xf numFmtId="0" fontId="1" fillId="2" borderId="0" xfId="0" applyFont="1" applyFill="1" applyBorder="1" applyAlignment="1" applyProtection="1">
      <alignment horizontal="center" vertical="center" wrapText="1"/>
      <protection locked="0"/>
    </xf>
    <xf numFmtId="165" fontId="1" fillId="2" borderId="61" xfId="0" applyNumberFormat="1" applyFont="1" applyFill="1" applyBorder="1" applyAlignment="1" applyProtection="1">
      <alignment horizontal="right"/>
      <protection locked="0"/>
    </xf>
    <xf numFmtId="0" fontId="1" fillId="2" borderId="0" xfId="0" applyFont="1" applyFill="1" applyBorder="1" applyAlignment="1" applyProtection="1">
      <alignment wrapText="1"/>
      <protection locked="0"/>
    </xf>
    <xf numFmtId="0" fontId="1" fillId="2" borderId="0" xfId="0" applyFont="1" applyFill="1" applyBorder="1" applyProtection="1">
      <protection locked="0"/>
    </xf>
    <xf numFmtId="0" fontId="2" fillId="2" borderId="0" xfId="0" applyFont="1" applyFill="1" applyBorder="1" applyAlignment="1" applyProtection="1">
      <alignment horizontal="center"/>
      <protection locked="0"/>
    </xf>
    <xf numFmtId="165" fontId="1" fillId="0" borderId="1" xfId="0" applyNumberFormat="1" applyFont="1" applyFill="1" applyBorder="1" applyAlignment="1" applyProtection="1">
      <alignment horizontal="right"/>
      <protection locked="0"/>
    </xf>
    <xf numFmtId="0" fontId="2" fillId="2" borderId="0" xfId="0" applyFont="1" applyFill="1" applyBorder="1" applyAlignment="1" applyProtection="1">
      <alignment horizontal="center" vertical="center" wrapText="1"/>
      <protection locked="0"/>
    </xf>
    <xf numFmtId="0" fontId="2" fillId="2" borderId="17" xfId="0" applyFont="1" applyFill="1" applyBorder="1" applyAlignment="1" applyProtection="1">
      <alignment wrapText="1"/>
      <protection locked="0"/>
    </xf>
    <xf numFmtId="0" fontId="1" fillId="2" borderId="0" xfId="0" applyFont="1" applyFill="1" applyBorder="1" applyAlignment="1" applyProtection="1">
      <alignment horizontal="left"/>
      <protection locked="0"/>
    </xf>
    <xf numFmtId="165" fontId="1" fillId="2" borderId="13" xfId="0" applyNumberFormat="1" applyFont="1" applyFill="1" applyBorder="1" applyAlignment="1" applyProtection="1">
      <alignment horizontal="right"/>
      <protection locked="0"/>
    </xf>
    <xf numFmtId="0" fontId="2" fillId="2" borderId="0" xfId="0" applyFont="1" applyFill="1" applyBorder="1" applyAlignment="1" applyProtection="1">
      <alignment horizontal="left" wrapText="1"/>
      <protection locked="0"/>
    </xf>
    <xf numFmtId="165" fontId="1" fillId="2" borderId="0" xfId="0" applyNumberFormat="1" applyFont="1" applyFill="1" applyBorder="1" applyProtection="1">
      <protection locked="0"/>
    </xf>
    <xf numFmtId="165" fontId="2" fillId="2" borderId="0" xfId="0" applyNumberFormat="1" applyFont="1" applyFill="1" applyBorder="1" applyProtection="1">
      <protection locked="0"/>
    </xf>
    <xf numFmtId="0" fontId="1" fillId="2" borderId="0" xfId="0" applyFont="1" applyFill="1" applyBorder="1" applyAlignment="1" applyProtection="1">
      <alignment horizontal="left" vertical="center" wrapText="1"/>
      <protection locked="0"/>
    </xf>
    <xf numFmtId="0" fontId="2" fillId="0" borderId="11" xfId="0" applyFont="1" applyFill="1" applyBorder="1" applyAlignment="1">
      <alignment horizontal="center"/>
    </xf>
    <xf numFmtId="8" fontId="1" fillId="2" borderId="62" xfId="0" applyNumberFormat="1" applyFont="1" applyFill="1" applyBorder="1" applyAlignment="1" applyProtection="1">
      <alignment horizontal="center"/>
      <protection locked="0"/>
    </xf>
    <xf numFmtId="44" fontId="1" fillId="2" borderId="46" xfId="2" applyFont="1" applyFill="1" applyBorder="1" applyAlignment="1">
      <alignment horizontal="center"/>
    </xf>
    <xf numFmtId="9" fontId="1" fillId="2" borderId="0" xfId="1" applyFont="1" applyFill="1" applyAlignment="1">
      <alignment horizontal="left"/>
    </xf>
    <xf numFmtId="0" fontId="2" fillId="2" borderId="41" xfId="0" applyFont="1" applyFill="1" applyBorder="1" applyAlignment="1">
      <alignment horizontal="center" vertical="center"/>
    </xf>
    <xf numFmtId="8" fontId="2" fillId="0" borderId="44" xfId="0" applyNumberFormat="1" applyFont="1" applyFill="1" applyBorder="1" applyAlignment="1">
      <alignment horizontal="center" wrapText="1"/>
    </xf>
    <xf numFmtId="10" fontId="1" fillId="2" borderId="1" xfId="0" applyNumberFormat="1" applyFont="1" applyFill="1" applyBorder="1" applyAlignment="1" applyProtection="1">
      <alignment horizontal="center"/>
      <protection locked="0"/>
    </xf>
    <xf numFmtId="10" fontId="1" fillId="2" borderId="31" xfId="0" applyNumberFormat="1" applyFont="1" applyFill="1" applyBorder="1" applyAlignment="1" applyProtection="1">
      <alignment horizontal="center"/>
      <protection locked="0"/>
    </xf>
    <xf numFmtId="2" fontId="1" fillId="2" borderId="1" xfId="0" applyNumberFormat="1" applyFont="1" applyFill="1" applyBorder="1" applyAlignment="1" applyProtection="1">
      <alignment horizontal="center" wrapText="1"/>
      <protection locked="0"/>
    </xf>
    <xf numFmtId="2" fontId="1" fillId="2" borderId="31" xfId="0" applyNumberFormat="1" applyFont="1" applyFill="1" applyBorder="1" applyAlignment="1" applyProtection="1">
      <alignment horizontal="center"/>
      <protection locked="0"/>
    </xf>
    <xf numFmtId="8" fontId="2" fillId="0" borderId="44" xfId="0" applyNumberFormat="1" applyFont="1" applyFill="1" applyBorder="1" applyAlignment="1">
      <alignment horizontal="center" vertical="center" wrapText="1"/>
    </xf>
    <xf numFmtId="0" fontId="1" fillId="2" borderId="1" xfId="0" applyFont="1" applyFill="1" applyBorder="1" applyAlignment="1" applyProtection="1">
      <alignment horizontal="center" wrapText="1"/>
      <protection locked="0"/>
    </xf>
    <xf numFmtId="0" fontId="1" fillId="2" borderId="1" xfId="0"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2" fillId="2" borderId="45" xfId="0" applyFont="1" applyFill="1" applyBorder="1" applyAlignment="1">
      <alignment horizontal="center"/>
    </xf>
    <xf numFmtId="0" fontId="1" fillId="2" borderId="1" xfId="0" applyFont="1" applyFill="1" applyBorder="1" applyAlignment="1" applyProtection="1">
      <alignment horizontal="center" wrapText="1"/>
      <protection locked="0"/>
    </xf>
    <xf numFmtId="0" fontId="1" fillId="2" borderId="28" xfId="0" applyFont="1" applyFill="1" applyBorder="1" applyAlignment="1" applyProtection="1">
      <alignment horizontal="left" wrapText="1"/>
      <protection locked="0"/>
    </xf>
    <xf numFmtId="0" fontId="1" fillId="2" borderId="1" xfId="0" applyFont="1" applyFill="1" applyBorder="1" applyAlignment="1" applyProtection="1">
      <alignment horizontal="left" wrapText="1"/>
      <protection locked="0"/>
    </xf>
    <xf numFmtId="0" fontId="1" fillId="2" borderId="1" xfId="0" applyFont="1" applyFill="1" applyBorder="1" applyAlignment="1" applyProtection="1">
      <alignment horizontal="left"/>
      <protection locked="0"/>
    </xf>
    <xf numFmtId="0" fontId="1" fillId="2" borderId="54"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3" xfId="0" applyFont="1" applyFill="1" applyBorder="1" applyAlignment="1" applyProtection="1">
      <alignment horizontal="center" wrapText="1"/>
      <protection locked="0"/>
    </xf>
    <xf numFmtId="0" fontId="1" fillId="2" borderId="54"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54" xfId="0" applyFont="1" applyFill="1" applyBorder="1" applyAlignment="1" applyProtection="1">
      <alignment horizontal="left" wrapText="1"/>
      <protection locked="0"/>
    </xf>
    <xf numFmtId="0" fontId="1" fillId="2" borderId="4" xfId="0" applyFont="1" applyFill="1" applyBorder="1" applyAlignment="1" applyProtection="1">
      <alignment horizontal="left" wrapText="1"/>
      <protection locked="0"/>
    </xf>
    <xf numFmtId="0" fontId="1" fillId="2" borderId="2" xfId="0" applyFont="1" applyFill="1" applyBorder="1" applyAlignment="1" applyProtection="1">
      <alignment horizontal="left" wrapText="1"/>
      <protection locked="0"/>
    </xf>
    <xf numFmtId="0" fontId="1" fillId="2" borderId="1" xfId="0" applyFont="1" applyFill="1" applyBorder="1" applyAlignment="1" applyProtection="1">
      <alignment horizontal="center"/>
      <protection locked="0"/>
    </xf>
    <xf numFmtId="0" fontId="1" fillId="2" borderId="28" xfId="0" applyFont="1" applyFill="1" applyBorder="1" applyAlignment="1" applyProtection="1">
      <alignment horizontal="left"/>
      <protection locked="0"/>
    </xf>
    <xf numFmtId="8" fontId="1" fillId="2" borderId="54" xfId="0" applyNumberFormat="1" applyFont="1" applyFill="1" applyBorder="1" applyAlignment="1" applyProtection="1">
      <alignment horizontal="left" wrapText="1"/>
      <protection locked="0"/>
    </xf>
    <xf numFmtId="8" fontId="1" fillId="2" borderId="4" xfId="0" applyNumberFormat="1" applyFont="1" applyFill="1" applyBorder="1" applyAlignment="1" applyProtection="1">
      <alignment horizontal="left" wrapText="1"/>
      <protection locked="0"/>
    </xf>
    <xf numFmtId="8" fontId="1" fillId="2" borderId="2" xfId="0" applyNumberFormat="1" applyFont="1" applyFill="1" applyBorder="1" applyAlignment="1" applyProtection="1">
      <alignment horizontal="left" wrapText="1"/>
      <protection locked="0"/>
    </xf>
    <xf numFmtId="0" fontId="1" fillId="2" borderId="61" xfId="0" applyFont="1" applyFill="1" applyBorder="1" applyAlignment="1" applyProtection="1">
      <alignment horizontal="center"/>
      <protection locked="0"/>
    </xf>
    <xf numFmtId="0" fontId="1" fillId="2" borderId="31" xfId="0" applyFont="1" applyFill="1" applyBorder="1" applyAlignment="1" applyProtection="1">
      <alignment horizontal="left"/>
      <protection locked="0"/>
    </xf>
    <xf numFmtId="0" fontId="1" fillId="2" borderId="32" xfId="0" applyFont="1" applyFill="1" applyBorder="1" applyAlignment="1" applyProtection="1">
      <alignment horizontal="left" wrapText="1"/>
      <protection locked="0"/>
    </xf>
    <xf numFmtId="0" fontId="1" fillId="2" borderId="50" xfId="0" applyFont="1" applyFill="1" applyBorder="1" applyAlignment="1" applyProtection="1">
      <alignment horizontal="left" wrapText="1"/>
      <protection locked="0"/>
    </xf>
    <xf numFmtId="0" fontId="1" fillId="2" borderId="3" xfId="0" applyFont="1" applyFill="1" applyBorder="1" applyAlignment="1" applyProtection="1">
      <alignment horizontal="left" wrapText="1"/>
      <protection locked="0"/>
    </xf>
    <xf numFmtId="10" fontId="1" fillId="2" borderId="3" xfId="1" applyNumberFormat="1" applyFont="1" applyFill="1" applyBorder="1" applyAlignment="1" applyProtection="1">
      <alignment horizontal="center" wrapText="1"/>
      <protection locked="0"/>
    </xf>
    <xf numFmtId="10" fontId="1" fillId="2" borderId="4" xfId="1" applyNumberFormat="1" applyFont="1" applyFill="1" applyBorder="1" applyAlignment="1" applyProtection="1">
      <alignment horizontal="center" wrapText="1"/>
      <protection locked="0"/>
    </xf>
    <xf numFmtId="0" fontId="2" fillId="3" borderId="14" xfId="0" applyFont="1" applyFill="1" applyBorder="1" applyAlignment="1">
      <alignment horizontal="justify" vertical="top" wrapText="1"/>
    </xf>
    <xf numFmtId="0" fontId="1" fillId="3" borderId="15" xfId="0" applyFont="1" applyFill="1" applyBorder="1" applyAlignment="1">
      <alignment horizontal="justify" vertical="top" wrapText="1"/>
    </xf>
    <xf numFmtId="0" fontId="1" fillId="3" borderId="16" xfId="0" applyFont="1" applyFill="1" applyBorder="1" applyAlignment="1">
      <alignment horizontal="justify" vertical="top" wrapText="1"/>
    </xf>
    <xf numFmtId="0" fontId="1" fillId="3" borderId="17" xfId="0" applyFont="1" applyFill="1" applyBorder="1" applyAlignment="1">
      <alignment horizontal="justify" vertical="top" wrapText="1"/>
    </xf>
    <xf numFmtId="0" fontId="1" fillId="3" borderId="0" xfId="0" applyFont="1" applyFill="1" applyBorder="1" applyAlignment="1">
      <alignment horizontal="justify" vertical="top" wrapText="1"/>
    </xf>
    <xf numFmtId="0" fontId="1" fillId="3" borderId="18" xfId="0" applyFont="1" applyFill="1" applyBorder="1" applyAlignment="1">
      <alignment horizontal="justify" vertical="top" wrapText="1"/>
    </xf>
    <xf numFmtId="0" fontId="1" fillId="3" borderId="19" xfId="0" applyFont="1" applyFill="1" applyBorder="1" applyAlignment="1">
      <alignment horizontal="justify" vertical="top" wrapText="1"/>
    </xf>
    <xf numFmtId="0" fontId="1" fillId="3" borderId="20" xfId="0" applyFont="1" applyFill="1" applyBorder="1" applyAlignment="1">
      <alignment horizontal="justify" vertical="top" wrapText="1"/>
    </xf>
    <xf numFmtId="0" fontId="1" fillId="3" borderId="21" xfId="0" applyFont="1" applyFill="1" applyBorder="1" applyAlignment="1">
      <alignment horizontal="justify" vertical="top" wrapText="1"/>
    </xf>
    <xf numFmtId="0" fontId="1" fillId="2" borderId="28" xfId="0" applyFont="1" applyFill="1" applyBorder="1" applyAlignment="1" applyProtection="1">
      <alignment horizontal="center"/>
      <protection locked="0"/>
    </xf>
    <xf numFmtId="165" fontId="1" fillId="2" borderId="3" xfId="0" applyNumberFormat="1" applyFont="1" applyFill="1" applyBorder="1" applyAlignment="1" applyProtection="1">
      <alignment horizontal="center"/>
      <protection locked="0"/>
    </xf>
    <xf numFmtId="165" fontId="1" fillId="2" borderId="2" xfId="0" applyNumberFormat="1" applyFont="1" applyFill="1" applyBorder="1" applyAlignment="1" applyProtection="1">
      <alignment horizontal="center"/>
      <protection locked="0"/>
    </xf>
    <xf numFmtId="10" fontId="1" fillId="2" borderId="2" xfId="1" applyNumberFormat="1" applyFont="1" applyFill="1" applyBorder="1" applyAlignment="1" applyProtection="1">
      <alignment horizontal="center" wrapText="1"/>
      <protection locked="0"/>
    </xf>
    <xf numFmtId="0" fontId="2" fillId="3" borderId="1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16" xfId="0" applyFont="1" applyFill="1" applyBorder="1" applyAlignment="1">
      <alignment horizontal="left" vertical="top" wrapText="1"/>
    </xf>
    <xf numFmtId="0" fontId="2" fillId="3" borderId="19" xfId="0" applyFont="1" applyFill="1" applyBorder="1" applyAlignment="1">
      <alignment horizontal="left" vertical="top" wrapText="1"/>
    </xf>
    <xf numFmtId="0" fontId="2" fillId="3" borderId="20" xfId="0" applyFont="1" applyFill="1" applyBorder="1" applyAlignment="1">
      <alignment horizontal="left" vertical="top" wrapText="1"/>
    </xf>
    <xf numFmtId="0" fontId="2" fillId="3" borderId="21" xfId="0" applyFont="1" applyFill="1" applyBorder="1" applyAlignment="1">
      <alignment horizontal="left" vertical="top" wrapText="1"/>
    </xf>
    <xf numFmtId="0" fontId="2" fillId="2" borderId="49"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4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54" xfId="0" applyFont="1" applyFill="1" applyBorder="1" applyAlignment="1">
      <alignment horizontal="right"/>
    </xf>
    <xf numFmtId="0" fontId="2" fillId="2" borderId="59" xfId="0" applyFont="1" applyFill="1" applyBorder="1" applyAlignment="1">
      <alignment horizontal="right"/>
    </xf>
    <xf numFmtId="0" fontId="2" fillId="2" borderId="26" xfId="0" applyFont="1" applyFill="1" applyBorder="1" applyAlignment="1">
      <alignment horizontal="center"/>
    </xf>
    <xf numFmtId="0" fontId="2" fillId="2" borderId="27" xfId="0" applyFont="1" applyFill="1" applyBorder="1" applyAlignment="1">
      <alignment horizontal="center"/>
    </xf>
    <xf numFmtId="0" fontId="2" fillId="2" borderId="56" xfId="0" applyFont="1" applyFill="1" applyBorder="1" applyAlignment="1">
      <alignment horizontal="center"/>
    </xf>
    <xf numFmtId="0" fontId="1" fillId="2" borderId="0" xfId="0" applyFont="1" applyFill="1" applyBorder="1" applyAlignment="1">
      <alignment horizontal="left" wrapText="1"/>
    </xf>
    <xf numFmtId="10" fontId="1" fillId="2" borderId="32" xfId="1" applyNumberFormat="1" applyFont="1" applyFill="1" applyBorder="1" applyAlignment="1" applyProtection="1">
      <alignment horizontal="center" wrapText="1"/>
      <protection locked="0"/>
    </xf>
    <xf numFmtId="10" fontId="1" fillId="2" borderId="50" xfId="1" applyNumberFormat="1" applyFont="1" applyFill="1" applyBorder="1" applyAlignment="1" applyProtection="1">
      <alignment horizontal="center" wrapText="1"/>
      <protection locked="0"/>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58" xfId="0" applyFont="1" applyFill="1" applyBorder="1" applyAlignment="1">
      <alignment horizontal="center"/>
    </xf>
    <xf numFmtId="0" fontId="2" fillId="2" borderId="56" xfId="0" applyFont="1" applyFill="1" applyBorder="1" applyAlignment="1">
      <alignment horizontal="center" vertical="center"/>
    </xf>
    <xf numFmtId="0" fontId="2" fillId="2" borderId="26" xfId="0" applyFont="1" applyFill="1" applyBorder="1" applyAlignment="1">
      <alignment horizontal="center" vertical="center"/>
    </xf>
    <xf numFmtId="0" fontId="1" fillId="2" borderId="30"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1" fillId="2" borderId="53" xfId="0" applyFont="1" applyFill="1" applyBorder="1" applyAlignment="1" applyProtection="1">
      <alignment horizontal="center" wrapText="1"/>
      <protection locked="0"/>
    </xf>
    <xf numFmtId="0" fontId="1" fillId="2" borderId="38" xfId="0" applyFont="1" applyFill="1" applyBorder="1" applyAlignment="1" applyProtection="1">
      <alignment horizontal="center" wrapText="1"/>
      <protection locked="0"/>
    </xf>
    <xf numFmtId="0" fontId="2" fillId="2" borderId="9" xfId="0" applyFont="1" applyFill="1" applyBorder="1" applyAlignment="1">
      <alignment horizontal="right"/>
    </xf>
    <xf numFmtId="0" fontId="2" fillId="2" borderId="10" xfId="0" applyFont="1" applyFill="1" applyBorder="1" applyAlignment="1">
      <alignment horizontal="right"/>
    </xf>
    <xf numFmtId="0" fontId="2" fillId="2" borderId="0" xfId="0" applyFont="1" applyFill="1" applyAlignment="1"/>
    <xf numFmtId="0" fontId="1" fillId="2" borderId="34" xfId="0" applyFont="1" applyFill="1" applyBorder="1" applyAlignment="1" applyProtection="1">
      <alignment horizontal="center"/>
      <protection locked="0"/>
    </xf>
    <xf numFmtId="0" fontId="1" fillId="2" borderId="36" xfId="0" applyFont="1" applyFill="1" applyBorder="1" applyAlignment="1" applyProtection="1">
      <alignment horizontal="center"/>
      <protection locked="0"/>
    </xf>
    <xf numFmtId="0" fontId="1" fillId="2" borderId="35" xfId="0" applyFont="1" applyFill="1" applyBorder="1" applyAlignment="1" applyProtection="1">
      <alignment horizontal="center"/>
      <protection locked="0"/>
    </xf>
    <xf numFmtId="0" fontId="2" fillId="3" borderId="14" xfId="0" applyFont="1" applyFill="1" applyBorder="1" applyAlignment="1">
      <alignment vertical="top" wrapText="1"/>
    </xf>
    <xf numFmtId="0" fontId="1" fillId="3" borderId="15" xfId="0" applyFont="1" applyFill="1" applyBorder="1" applyAlignment="1">
      <alignment vertical="top" wrapText="1"/>
    </xf>
    <xf numFmtId="0" fontId="1" fillId="3" borderId="16" xfId="0" applyFont="1" applyFill="1" applyBorder="1" applyAlignment="1">
      <alignment vertical="top" wrapText="1"/>
    </xf>
    <xf numFmtId="0" fontId="1" fillId="3" borderId="19" xfId="0" applyFont="1" applyFill="1" applyBorder="1" applyAlignment="1">
      <alignment vertical="top" wrapText="1"/>
    </xf>
    <xf numFmtId="0" fontId="1" fillId="3" borderId="20" xfId="0" applyFont="1" applyFill="1" applyBorder="1" applyAlignment="1">
      <alignment vertical="top" wrapText="1"/>
    </xf>
    <xf numFmtId="0" fontId="1" fillId="3" borderId="21" xfId="0" applyFont="1" applyFill="1" applyBorder="1" applyAlignment="1">
      <alignment vertical="top" wrapText="1"/>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1" fillId="2" borderId="54" xfId="0" applyFont="1" applyFill="1" applyBorder="1" applyAlignment="1" applyProtection="1">
      <alignment wrapText="1"/>
      <protection locked="0"/>
    </xf>
    <xf numFmtId="0" fontId="1" fillId="2" borderId="4" xfId="0" applyFont="1" applyFill="1" applyBorder="1" applyAlignment="1" applyProtection="1">
      <alignment wrapText="1"/>
      <protection locked="0"/>
    </xf>
    <xf numFmtId="0" fontId="1" fillId="2" borderId="30" xfId="0" applyFont="1" applyFill="1" applyBorder="1" applyAlignment="1" applyProtection="1">
      <alignment horizontal="left" wrapText="1"/>
      <protection locked="0"/>
    </xf>
    <xf numFmtId="0" fontId="1" fillId="2" borderId="31" xfId="0" applyFont="1" applyFill="1" applyBorder="1" applyAlignment="1" applyProtection="1">
      <alignment horizontal="left" wrapText="1"/>
      <protection locked="0"/>
    </xf>
    <xf numFmtId="0" fontId="1" fillId="2" borderId="30" xfId="0" applyFont="1" applyFill="1" applyBorder="1" applyAlignment="1" applyProtection="1">
      <alignment horizontal="left"/>
      <protection locked="0"/>
    </xf>
    <xf numFmtId="0" fontId="2" fillId="2" borderId="16" xfId="0" applyFont="1" applyFill="1" applyBorder="1" applyAlignment="1">
      <alignment horizontal="center"/>
    </xf>
    <xf numFmtId="0" fontId="1" fillId="2" borderId="33"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28" xfId="0" applyFont="1" applyFill="1" applyBorder="1" applyAlignment="1" applyProtection="1">
      <alignment horizontal="left" vertical="top" wrapText="1"/>
      <protection locked="0"/>
    </xf>
    <xf numFmtId="0" fontId="1" fillId="2" borderId="1" xfId="0" applyFont="1" applyFill="1" applyBorder="1" applyAlignment="1" applyProtection="1">
      <alignment horizontal="left" vertical="top" wrapText="1"/>
      <protection locked="0"/>
    </xf>
    <xf numFmtId="0" fontId="1" fillId="2" borderId="48"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2" fillId="0" borderId="54" xfId="0" applyFont="1" applyFill="1" applyBorder="1" applyAlignment="1">
      <alignment horizontal="left"/>
    </xf>
    <xf numFmtId="0" fontId="2" fillId="0" borderId="59" xfId="0" applyFont="1" applyFill="1" applyBorder="1" applyAlignment="1">
      <alignment horizontal="left"/>
    </xf>
    <xf numFmtId="0" fontId="2" fillId="2" borderId="40" xfId="0" applyFont="1" applyFill="1" applyBorder="1" applyAlignment="1">
      <alignment horizontal="center"/>
    </xf>
    <xf numFmtId="0" fontId="2" fillId="2" borderId="41" xfId="0" applyFont="1" applyFill="1" applyBorder="1" applyAlignment="1">
      <alignment horizontal="center"/>
    </xf>
    <xf numFmtId="0" fontId="1" fillId="2" borderId="41" xfId="0" applyFont="1" applyFill="1" applyBorder="1" applyAlignment="1">
      <alignment horizontal="center"/>
    </xf>
    <xf numFmtId="0" fontId="2" fillId="2" borderId="49" xfId="0" applyFont="1" applyFill="1" applyBorder="1" applyAlignment="1">
      <alignment horizontal="center"/>
    </xf>
    <xf numFmtId="0" fontId="1" fillId="3" borderId="15" xfId="0" applyFont="1" applyFill="1" applyBorder="1" applyAlignment="1">
      <alignment horizontal="justify"/>
    </xf>
    <xf numFmtId="0" fontId="1" fillId="3" borderId="16" xfId="0" applyFont="1" applyFill="1" applyBorder="1" applyAlignment="1">
      <alignment horizontal="justify"/>
    </xf>
    <xf numFmtId="0" fontId="1" fillId="3" borderId="19" xfId="0" applyFont="1" applyFill="1" applyBorder="1" applyAlignment="1">
      <alignment horizontal="justify"/>
    </xf>
    <xf numFmtId="0" fontId="1" fillId="3" borderId="20" xfId="0" applyFont="1" applyFill="1" applyBorder="1" applyAlignment="1">
      <alignment horizontal="justify"/>
    </xf>
    <xf numFmtId="0" fontId="1" fillId="3" borderId="21" xfId="0" applyFont="1" applyFill="1" applyBorder="1" applyAlignment="1">
      <alignment horizontal="justify"/>
    </xf>
    <xf numFmtId="0" fontId="1" fillId="2" borderId="32" xfId="0" applyFont="1" applyFill="1" applyBorder="1" applyAlignment="1" applyProtection="1">
      <alignment horizontal="center"/>
      <protection locked="0"/>
    </xf>
    <xf numFmtId="0" fontId="1" fillId="2" borderId="38" xfId="0" applyFont="1" applyFill="1" applyBorder="1" applyAlignment="1" applyProtection="1">
      <alignment horizontal="center"/>
      <protection locked="0"/>
    </xf>
    <xf numFmtId="0" fontId="2" fillId="2" borderId="34" xfId="0" applyFont="1" applyFill="1" applyBorder="1" applyAlignment="1">
      <alignment horizontal="center"/>
    </xf>
    <xf numFmtId="0" fontId="2" fillId="2" borderId="36" xfId="0" applyFont="1" applyFill="1" applyBorder="1" applyAlignment="1">
      <alignment horizontal="center"/>
    </xf>
    <xf numFmtId="0" fontId="2" fillId="2" borderId="40" xfId="0" applyFont="1" applyFill="1" applyBorder="1" applyAlignment="1">
      <alignment horizontal="right"/>
    </xf>
    <xf numFmtId="0" fontId="2" fillId="2" borderId="49" xfId="0" applyFont="1" applyFill="1" applyBorder="1" applyAlignment="1">
      <alignment horizontal="right"/>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0" xfId="0" applyFont="1" applyFill="1" applyBorder="1" applyAlignment="1">
      <alignment horizontal="right"/>
    </xf>
    <xf numFmtId="0" fontId="2" fillId="2" borderId="32" xfId="0" applyFont="1" applyFill="1" applyBorder="1" applyAlignment="1">
      <alignment horizontal="right"/>
    </xf>
    <xf numFmtId="0" fontId="2" fillId="2" borderId="14"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top" wrapText="1"/>
      <protection locked="0"/>
    </xf>
    <xf numFmtId="0" fontId="2" fillId="2" borderId="11" xfId="0" applyFont="1" applyFill="1" applyBorder="1" applyAlignment="1">
      <alignment horizontal="right"/>
    </xf>
    <xf numFmtId="0" fontId="2" fillId="0" borderId="54" xfId="0" applyFont="1" applyFill="1" applyBorder="1" applyAlignment="1">
      <alignment horizontal="left" indent="2"/>
    </xf>
    <xf numFmtId="0" fontId="2" fillId="0" borderId="59" xfId="0" applyFont="1" applyFill="1" applyBorder="1" applyAlignment="1">
      <alignment horizontal="left" indent="2"/>
    </xf>
    <xf numFmtId="0" fontId="2" fillId="3" borderId="15" xfId="0" applyFont="1" applyFill="1" applyBorder="1" applyAlignment="1">
      <alignment horizontal="justify" vertical="top" wrapText="1"/>
    </xf>
    <xf numFmtId="0" fontId="2" fillId="3" borderId="16" xfId="0" applyFont="1" applyFill="1" applyBorder="1" applyAlignment="1">
      <alignment horizontal="justify" vertical="top" wrapText="1"/>
    </xf>
    <xf numFmtId="0" fontId="2" fillId="3" borderId="19" xfId="0" applyFont="1" applyFill="1" applyBorder="1" applyAlignment="1">
      <alignment horizontal="justify" vertical="top" wrapText="1"/>
    </xf>
    <xf numFmtId="0" fontId="2" fillId="3" borderId="20" xfId="0" applyFont="1" applyFill="1" applyBorder="1" applyAlignment="1">
      <alignment horizontal="justify" vertical="top" wrapText="1"/>
    </xf>
    <xf numFmtId="0" fontId="2" fillId="3" borderId="21" xfId="0" applyFont="1" applyFill="1" applyBorder="1" applyAlignment="1">
      <alignment horizontal="justify" vertical="top" wrapText="1"/>
    </xf>
    <xf numFmtId="0" fontId="2" fillId="2" borderId="9" xfId="0" applyFont="1" applyFill="1" applyBorder="1" applyAlignment="1">
      <alignment horizontal="center"/>
    </xf>
    <xf numFmtId="0" fontId="2" fillId="2" borderId="39" xfId="0" applyFont="1" applyFill="1" applyBorder="1" applyAlignment="1">
      <alignment horizontal="center"/>
    </xf>
    <xf numFmtId="0" fontId="9" fillId="2" borderId="0" xfId="0" applyFont="1" applyFill="1" applyBorder="1" applyAlignment="1">
      <alignment horizontal="center" vertical="center" wrapText="1"/>
    </xf>
    <xf numFmtId="0" fontId="2" fillId="3" borderId="17"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18" xfId="0" applyFont="1" applyFill="1" applyBorder="1" applyAlignment="1">
      <alignment horizontal="left" vertical="top" wrapText="1"/>
    </xf>
    <xf numFmtId="0" fontId="1" fillId="3" borderId="14" xfId="0" applyNumberFormat="1" applyFont="1" applyFill="1" applyBorder="1" applyAlignment="1">
      <alignment horizontal="left" vertical="center" wrapText="1"/>
    </xf>
    <xf numFmtId="0" fontId="1" fillId="3" borderId="15" xfId="0" applyNumberFormat="1" applyFont="1" applyFill="1" applyBorder="1" applyAlignment="1">
      <alignment horizontal="left" vertical="center" wrapText="1"/>
    </xf>
    <xf numFmtId="0" fontId="1" fillId="3" borderId="16" xfId="0" applyNumberFormat="1" applyFont="1" applyFill="1" applyBorder="1" applyAlignment="1">
      <alignment horizontal="left" vertical="center" wrapText="1"/>
    </xf>
    <xf numFmtId="0" fontId="1" fillId="3" borderId="17" xfId="0" applyNumberFormat="1" applyFont="1" applyFill="1" applyBorder="1" applyAlignment="1">
      <alignment horizontal="left" vertical="center" wrapText="1"/>
    </xf>
    <xf numFmtId="0" fontId="1" fillId="3" borderId="0" xfId="0" applyNumberFormat="1" applyFont="1" applyFill="1" applyBorder="1" applyAlignment="1">
      <alignment horizontal="left" vertical="center" wrapText="1"/>
    </xf>
    <xf numFmtId="0" fontId="1" fillId="3" borderId="18" xfId="0" applyNumberFormat="1" applyFont="1" applyFill="1" applyBorder="1" applyAlignment="1">
      <alignment horizontal="left" vertical="center" wrapText="1"/>
    </xf>
    <xf numFmtId="0" fontId="1" fillId="3" borderId="19" xfId="0" applyNumberFormat="1" applyFont="1" applyFill="1" applyBorder="1" applyAlignment="1">
      <alignment horizontal="left" vertical="center" wrapText="1"/>
    </xf>
    <xf numFmtId="0" fontId="1" fillId="3" borderId="20" xfId="0" applyNumberFormat="1" applyFont="1" applyFill="1" applyBorder="1" applyAlignment="1">
      <alignment horizontal="left" vertical="center" wrapText="1"/>
    </xf>
    <xf numFmtId="0" fontId="1" fillId="3" borderId="21" xfId="0" applyNumberFormat="1" applyFont="1" applyFill="1" applyBorder="1" applyAlignment="1">
      <alignment horizontal="left" vertical="center" wrapText="1"/>
    </xf>
    <xf numFmtId="165" fontId="1" fillId="2" borderId="32" xfId="0" applyNumberFormat="1" applyFont="1" applyFill="1" applyBorder="1" applyAlignment="1" applyProtection="1">
      <alignment horizontal="center"/>
      <protection locked="0"/>
    </xf>
    <xf numFmtId="165" fontId="1" fillId="2" borderId="38" xfId="0" applyNumberFormat="1" applyFont="1" applyFill="1" applyBorder="1" applyAlignment="1" applyProtection="1">
      <alignment horizontal="center"/>
      <protection locked="0"/>
    </xf>
    <xf numFmtId="0" fontId="1" fillId="2" borderId="53" xfId="0" applyFont="1" applyFill="1" applyBorder="1" applyAlignment="1" applyProtection="1">
      <alignment horizontal="center"/>
      <protection locked="0"/>
    </xf>
    <xf numFmtId="0" fontId="1" fillId="2" borderId="50"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55" xfId="0" applyFont="1" applyFill="1" applyBorder="1" applyAlignment="1" applyProtection="1">
      <alignment horizontal="center"/>
      <protection locked="0"/>
    </xf>
    <xf numFmtId="0" fontId="2" fillId="0" borderId="53" xfId="0" applyFont="1" applyFill="1" applyBorder="1" applyAlignment="1">
      <alignment horizontal="left" indent="2"/>
    </xf>
    <xf numFmtId="0" fontId="2" fillId="0" borderId="60" xfId="0" applyFont="1" applyFill="1" applyBorder="1" applyAlignment="1">
      <alignment horizontal="left" indent="2"/>
    </xf>
    <xf numFmtId="0" fontId="2" fillId="2" borderId="19" xfId="0" applyFont="1" applyFill="1" applyBorder="1" applyAlignment="1">
      <alignment horizontal="left"/>
    </xf>
    <xf numFmtId="0" fontId="2" fillId="2" borderId="55" xfId="0" applyFont="1" applyFill="1" applyBorder="1" applyAlignment="1">
      <alignment horizontal="left"/>
    </xf>
    <xf numFmtId="0" fontId="1" fillId="2" borderId="31" xfId="0" applyFont="1" applyFill="1" applyBorder="1" applyAlignment="1" applyProtection="1">
      <alignment horizontal="center" wrapText="1"/>
      <protection locked="0"/>
    </xf>
    <xf numFmtId="0" fontId="1" fillId="2" borderId="45" xfId="0" applyFont="1" applyFill="1" applyBorder="1" applyAlignment="1" applyProtection="1">
      <alignment horizontal="left" wrapText="1"/>
      <protection locked="0"/>
    </xf>
    <xf numFmtId="0" fontId="1" fillId="2" borderId="63" xfId="0" applyFont="1" applyFill="1" applyBorder="1" applyAlignment="1" applyProtection="1">
      <alignment horizontal="left" wrapText="1"/>
      <protection locked="0"/>
    </xf>
    <xf numFmtId="0" fontId="1" fillId="2" borderId="53" xfId="0" applyFont="1" applyFill="1" applyBorder="1" applyAlignment="1" applyProtection="1">
      <alignment wrapText="1"/>
      <protection locked="0"/>
    </xf>
    <xf numFmtId="0" fontId="1" fillId="2" borderId="50" xfId="0" applyFont="1" applyFill="1" applyBorder="1" applyAlignment="1" applyProtection="1">
      <alignment wrapText="1"/>
      <protection locked="0"/>
    </xf>
    <xf numFmtId="0" fontId="1" fillId="2" borderId="53" xfId="0" applyFont="1" applyFill="1" applyBorder="1" applyAlignment="1" applyProtection="1">
      <alignment horizontal="left" wrapText="1"/>
      <protection locked="0"/>
    </xf>
    <xf numFmtId="0" fontId="1" fillId="2" borderId="38" xfId="0" applyFont="1" applyFill="1" applyBorder="1" applyAlignment="1" applyProtection="1">
      <alignment horizontal="left" wrapText="1"/>
      <protection locked="0"/>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57" xfId="0" applyFont="1" applyFill="1" applyBorder="1" applyAlignment="1">
      <alignment horizontal="center"/>
    </xf>
    <xf numFmtId="0" fontId="2" fillId="0" borderId="0" xfId="0" applyFont="1" applyFill="1" applyBorder="1" applyAlignment="1">
      <alignment horizontal="center" vertical="center"/>
    </xf>
  </cellXfs>
  <cellStyles count="3">
    <cellStyle name="Currency" xfId="2" builtinId="4"/>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color rgb="FFFFFF99"/>
      <color rgb="FFEAEAEA"/>
      <color rgb="FF66FF33"/>
      <color rgb="FFFFFFFF"/>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0"/>
  <sheetViews>
    <sheetView tabSelected="1" zoomScale="80" zoomScaleNormal="80" workbookViewId="0">
      <selection activeCell="D3" sqref="D3:F3"/>
    </sheetView>
  </sheetViews>
  <sheetFormatPr defaultColWidth="0" defaultRowHeight="12.75" zeroHeight="1" x14ac:dyDescent="0.2"/>
  <cols>
    <col min="1" max="1" width="3.140625" style="2" customWidth="1"/>
    <col min="2" max="4" width="8.85546875" style="2" customWidth="1"/>
    <col min="5" max="5" width="18.140625" style="2" customWidth="1"/>
    <col min="6" max="6" width="17.28515625" style="2" customWidth="1"/>
    <col min="7" max="7" width="13" style="2" customWidth="1"/>
    <col min="8" max="8" width="12.42578125" style="2" bestFit="1" customWidth="1"/>
    <col min="9" max="9" width="14.5703125" style="2" customWidth="1"/>
    <col min="10" max="10" width="15.85546875" style="2" customWidth="1"/>
    <col min="11" max="11" width="17.140625" style="2" customWidth="1"/>
    <col min="12" max="12" width="14" style="2" bestFit="1" customWidth="1"/>
    <col min="13" max="13" width="3.28515625" style="2" customWidth="1"/>
    <col min="14" max="14" width="5" style="2" hidden="1" customWidth="1"/>
    <col min="15" max="15" width="3.5703125" style="2" hidden="1" customWidth="1"/>
    <col min="16" max="16" width="2.85546875" style="2" hidden="1" customWidth="1"/>
    <col min="17" max="17" width="4.7109375" style="2" hidden="1" customWidth="1"/>
    <col min="18" max="20" width="8.85546875" style="2" hidden="1" customWidth="1"/>
    <col min="21" max="21" width="15" style="2" hidden="1" customWidth="1"/>
    <col min="22" max="16384" width="8.85546875" style="2" hidden="1"/>
  </cols>
  <sheetData>
    <row r="1" spans="2:21" ht="50.25" customHeight="1" x14ac:dyDescent="0.2">
      <c r="B1" s="287" t="s">
        <v>57</v>
      </c>
      <c r="C1" s="287"/>
      <c r="D1" s="287"/>
      <c r="E1" s="287"/>
      <c r="F1" s="287"/>
      <c r="G1" s="287"/>
      <c r="H1" s="287"/>
      <c r="I1" s="287"/>
      <c r="J1" s="287"/>
      <c r="K1" s="287"/>
      <c r="L1" s="287"/>
    </row>
    <row r="2" spans="2:21" ht="13.5" customHeight="1" thickBot="1" x14ac:dyDescent="0.35">
      <c r="F2" s="12"/>
      <c r="I2" s="12"/>
      <c r="R2" s="2" t="s">
        <v>65</v>
      </c>
      <c r="T2" s="2" t="s">
        <v>111</v>
      </c>
    </row>
    <row r="3" spans="2:21" ht="13.5" customHeight="1" thickBot="1" x14ac:dyDescent="0.35">
      <c r="B3" s="214" t="s">
        <v>58</v>
      </c>
      <c r="C3" s="215"/>
      <c r="D3" s="217"/>
      <c r="E3" s="218"/>
      <c r="F3" s="219"/>
      <c r="I3" s="12"/>
      <c r="R3" s="2" t="s">
        <v>67</v>
      </c>
      <c r="T3" s="22" t="s">
        <v>106</v>
      </c>
    </row>
    <row r="4" spans="2:21" ht="13.5" customHeight="1" thickBot="1" x14ac:dyDescent="0.35">
      <c r="B4" s="214" t="s">
        <v>85</v>
      </c>
      <c r="C4" s="215"/>
      <c r="D4" s="217"/>
      <c r="E4" s="218"/>
      <c r="F4" s="219"/>
      <c r="I4" s="12"/>
      <c r="R4" s="2" t="s">
        <v>66</v>
      </c>
      <c r="T4" s="2" t="s">
        <v>117</v>
      </c>
    </row>
    <row r="5" spans="2:21" ht="13.5" customHeight="1" thickBot="1" x14ac:dyDescent="0.35">
      <c r="B5" s="214" t="s">
        <v>115</v>
      </c>
      <c r="C5" s="215"/>
      <c r="D5" s="217"/>
      <c r="E5" s="218"/>
      <c r="F5" s="219"/>
      <c r="I5" s="12"/>
      <c r="T5" s="22" t="s">
        <v>105</v>
      </c>
    </row>
    <row r="6" spans="2:21" ht="13.5" customHeight="1" thickBot="1" x14ac:dyDescent="0.25">
      <c r="B6" s="214" t="s">
        <v>59</v>
      </c>
      <c r="C6" s="215"/>
      <c r="D6" s="217"/>
      <c r="E6" s="218"/>
      <c r="F6" s="219"/>
      <c r="T6" s="22" t="s">
        <v>108</v>
      </c>
    </row>
    <row r="7" spans="2:21" ht="13.5" thickBot="1" x14ac:dyDescent="0.25">
      <c r="T7" s="22" t="s">
        <v>61</v>
      </c>
    </row>
    <row r="8" spans="2:21" ht="12.75" customHeight="1" x14ac:dyDescent="0.2">
      <c r="B8" s="187" t="s">
        <v>103</v>
      </c>
      <c r="C8" s="188"/>
      <c r="D8" s="188"/>
      <c r="E8" s="188"/>
      <c r="F8" s="188"/>
      <c r="G8" s="188"/>
      <c r="H8" s="188"/>
      <c r="I8" s="188"/>
      <c r="J8" s="188"/>
      <c r="K8" s="188"/>
      <c r="L8" s="189"/>
      <c r="M8" s="39"/>
      <c r="N8" s="39"/>
      <c r="O8" s="39"/>
      <c r="P8" s="22"/>
      <c r="Q8" s="22"/>
      <c r="R8" s="22"/>
      <c r="S8" s="22"/>
      <c r="T8" s="22" t="s">
        <v>104</v>
      </c>
    </row>
    <row r="9" spans="2:21" ht="17.25" customHeight="1" x14ac:dyDescent="0.2">
      <c r="B9" s="288"/>
      <c r="C9" s="289"/>
      <c r="D9" s="289"/>
      <c r="E9" s="289"/>
      <c r="F9" s="289"/>
      <c r="G9" s="289"/>
      <c r="H9" s="289"/>
      <c r="I9" s="289"/>
      <c r="J9" s="289"/>
      <c r="K9" s="289"/>
      <c r="L9" s="290"/>
      <c r="M9" s="39"/>
      <c r="N9" s="39"/>
      <c r="O9" s="39"/>
      <c r="P9" s="22"/>
      <c r="Q9" s="22"/>
      <c r="R9" s="22"/>
      <c r="S9" s="22"/>
      <c r="T9" s="2" t="s">
        <v>110</v>
      </c>
    </row>
    <row r="10" spans="2:21" ht="15.75" customHeight="1" thickBot="1" x14ac:dyDescent="0.25">
      <c r="B10" s="190"/>
      <c r="C10" s="191"/>
      <c r="D10" s="191"/>
      <c r="E10" s="191"/>
      <c r="F10" s="191"/>
      <c r="G10" s="191"/>
      <c r="H10" s="191"/>
      <c r="I10" s="191"/>
      <c r="J10" s="191"/>
      <c r="K10" s="191"/>
      <c r="L10" s="192"/>
      <c r="M10" s="39"/>
      <c r="N10" s="39"/>
      <c r="O10" s="39"/>
      <c r="P10" s="22"/>
      <c r="Q10" s="22"/>
      <c r="R10" s="22"/>
      <c r="S10" s="22"/>
      <c r="T10" s="2" t="s">
        <v>109</v>
      </c>
    </row>
    <row r="11" spans="2:21" ht="13.5" thickBot="1" x14ac:dyDescent="0.25">
      <c r="O11" s="22"/>
      <c r="P11" s="22"/>
      <c r="Q11" s="22"/>
      <c r="R11" s="22"/>
      <c r="S11" s="22"/>
      <c r="T11" s="2" t="s">
        <v>80</v>
      </c>
    </row>
    <row r="12" spans="2:21" ht="22.5" customHeight="1" x14ac:dyDescent="0.2">
      <c r="B12" s="291" t="s">
        <v>62</v>
      </c>
      <c r="C12" s="292"/>
      <c r="D12" s="292"/>
      <c r="E12" s="292"/>
      <c r="F12" s="292"/>
      <c r="G12" s="292"/>
      <c r="H12" s="292"/>
      <c r="I12" s="292"/>
      <c r="J12" s="292"/>
      <c r="K12" s="292"/>
      <c r="L12" s="293"/>
      <c r="M12" s="45"/>
      <c r="N12" s="45"/>
      <c r="O12" s="45"/>
      <c r="P12" s="22"/>
      <c r="Q12" s="22"/>
      <c r="R12" s="22"/>
      <c r="S12" s="22"/>
      <c r="T12" s="2" t="s">
        <v>89</v>
      </c>
    </row>
    <row r="13" spans="2:21" ht="19.5" customHeight="1" x14ac:dyDescent="0.2">
      <c r="B13" s="294"/>
      <c r="C13" s="295"/>
      <c r="D13" s="295"/>
      <c r="E13" s="295"/>
      <c r="F13" s="295"/>
      <c r="G13" s="295"/>
      <c r="H13" s="295"/>
      <c r="I13" s="295"/>
      <c r="J13" s="295"/>
      <c r="K13" s="295"/>
      <c r="L13" s="296"/>
      <c r="M13" s="45"/>
      <c r="N13" s="45"/>
      <c r="O13" s="45"/>
      <c r="P13" s="22"/>
      <c r="Q13" s="22"/>
      <c r="R13" s="22"/>
      <c r="S13" s="22"/>
      <c r="T13" s="2" t="s">
        <v>60</v>
      </c>
    </row>
    <row r="14" spans="2:21" ht="23.25" customHeight="1" thickBot="1" x14ac:dyDescent="0.25">
      <c r="B14" s="297"/>
      <c r="C14" s="298"/>
      <c r="D14" s="298"/>
      <c r="E14" s="298"/>
      <c r="F14" s="298"/>
      <c r="G14" s="298"/>
      <c r="H14" s="298"/>
      <c r="I14" s="298"/>
      <c r="J14" s="298"/>
      <c r="K14" s="298"/>
      <c r="L14" s="299"/>
      <c r="M14" s="45"/>
      <c r="N14" s="45"/>
      <c r="O14" s="45"/>
      <c r="P14" s="22"/>
      <c r="Q14" s="22"/>
      <c r="R14" s="22"/>
      <c r="S14" s="22"/>
      <c r="T14" s="22" t="s">
        <v>107</v>
      </c>
    </row>
    <row r="15" spans="2:21" ht="13.5" thickBot="1" x14ac:dyDescent="0.25">
      <c r="O15" s="46"/>
      <c r="T15" s="2" t="s">
        <v>83</v>
      </c>
      <c r="U15" s="2" t="s">
        <v>83</v>
      </c>
    </row>
    <row r="16" spans="2:21" ht="12" customHeight="1" x14ac:dyDescent="0.2">
      <c r="B16" s="220" t="s">
        <v>49</v>
      </c>
      <c r="C16" s="221"/>
      <c r="D16" s="221"/>
      <c r="E16" s="221"/>
      <c r="F16" s="221"/>
      <c r="G16" s="221"/>
      <c r="H16" s="221"/>
      <c r="I16" s="221"/>
      <c r="J16" s="221"/>
      <c r="K16" s="221"/>
      <c r="L16" s="222"/>
      <c r="O16" s="47"/>
      <c r="T16" s="2" t="s">
        <v>84</v>
      </c>
      <c r="U16" s="2" t="s">
        <v>12</v>
      </c>
    </row>
    <row r="17" spans="2:20" ht="18" customHeight="1" thickBot="1" x14ac:dyDescent="0.25">
      <c r="B17" s="223"/>
      <c r="C17" s="224"/>
      <c r="D17" s="224"/>
      <c r="E17" s="224"/>
      <c r="F17" s="224"/>
      <c r="G17" s="224"/>
      <c r="H17" s="224"/>
      <c r="I17" s="224"/>
      <c r="J17" s="224"/>
      <c r="K17" s="224"/>
      <c r="L17" s="225"/>
      <c r="O17" s="47"/>
      <c r="T17" s="2" t="s">
        <v>12</v>
      </c>
    </row>
    <row r="18" spans="2:20" ht="13.5" thickBot="1" x14ac:dyDescent="0.25">
      <c r="F18" s="216"/>
      <c r="G18" s="216"/>
      <c r="H18" s="216"/>
      <c r="O18" s="47"/>
    </row>
    <row r="19" spans="2:20" ht="39.75" customHeight="1" x14ac:dyDescent="0.2">
      <c r="B19" s="226" t="s">
        <v>22</v>
      </c>
      <c r="C19" s="227"/>
      <c r="D19" s="227"/>
      <c r="E19" s="227"/>
      <c r="F19" s="195" t="s">
        <v>23</v>
      </c>
      <c r="G19" s="196"/>
      <c r="H19" s="13" t="s">
        <v>68</v>
      </c>
      <c r="I19" s="13" t="s">
        <v>69</v>
      </c>
      <c r="J19" s="13" t="s">
        <v>70</v>
      </c>
      <c r="K19" s="14" t="s">
        <v>1</v>
      </c>
      <c r="L19" s="10" t="s">
        <v>82</v>
      </c>
      <c r="N19" s="47"/>
      <c r="T19" s="2" t="s">
        <v>72</v>
      </c>
    </row>
    <row r="20" spans="2:20" s="114" customFormat="1" ht="13.5" customHeight="1" x14ac:dyDescent="0.2">
      <c r="B20" s="159"/>
      <c r="C20" s="160"/>
      <c r="D20" s="160"/>
      <c r="E20" s="161"/>
      <c r="F20" s="171"/>
      <c r="G20" s="160"/>
      <c r="H20" s="72"/>
      <c r="I20" s="73"/>
      <c r="J20" s="79"/>
      <c r="K20" s="72">
        <f>INT(H20*I20)</f>
        <v>0</v>
      </c>
      <c r="L20" s="92"/>
      <c r="M20" s="116"/>
      <c r="N20" s="116"/>
      <c r="P20" s="116"/>
      <c r="R20" s="114" t="b">
        <f t="shared" ref="R20:R24" si="0">IF(L20="In-Kind", K20)</f>
        <v>0</v>
      </c>
      <c r="T20" s="114" t="s">
        <v>24</v>
      </c>
    </row>
    <row r="21" spans="2:20" s="114" customFormat="1" ht="13.5" customHeight="1" x14ac:dyDescent="0.2">
      <c r="B21" s="159"/>
      <c r="C21" s="160"/>
      <c r="D21" s="160"/>
      <c r="E21" s="161"/>
      <c r="F21" s="171"/>
      <c r="G21" s="160"/>
      <c r="H21" s="72"/>
      <c r="I21" s="73"/>
      <c r="J21" s="79"/>
      <c r="K21" s="72">
        <f>INT(H21*I21)</f>
        <v>0</v>
      </c>
      <c r="L21" s="92"/>
      <c r="M21" s="116"/>
      <c r="N21" s="116"/>
      <c r="P21" s="116"/>
      <c r="R21" s="114" t="b">
        <f t="shared" si="0"/>
        <v>0</v>
      </c>
      <c r="T21" s="114" t="s">
        <v>25</v>
      </c>
    </row>
    <row r="22" spans="2:20" s="114" customFormat="1" ht="13.5" customHeight="1" x14ac:dyDescent="0.2">
      <c r="B22" s="159"/>
      <c r="C22" s="160"/>
      <c r="D22" s="160"/>
      <c r="E22" s="161"/>
      <c r="F22" s="171"/>
      <c r="G22" s="160"/>
      <c r="H22" s="72"/>
      <c r="I22" s="73"/>
      <c r="J22" s="79"/>
      <c r="K22" s="72">
        <f>INT(H22*I22)</f>
        <v>0</v>
      </c>
      <c r="L22" s="92"/>
      <c r="M22" s="116"/>
      <c r="N22" s="116"/>
      <c r="P22" s="116"/>
      <c r="R22" s="114" t="b">
        <f t="shared" ref="R22" si="1">IF(L22="In-Kind", K22)</f>
        <v>0</v>
      </c>
      <c r="T22" s="114" t="s">
        <v>26</v>
      </c>
    </row>
    <row r="23" spans="2:20" s="114" customFormat="1" ht="13.5" customHeight="1" x14ac:dyDescent="0.2">
      <c r="B23" s="159"/>
      <c r="C23" s="160"/>
      <c r="D23" s="160"/>
      <c r="E23" s="161"/>
      <c r="F23" s="171"/>
      <c r="G23" s="160"/>
      <c r="H23" s="72"/>
      <c r="I23" s="73"/>
      <c r="J23" s="79"/>
      <c r="K23" s="72">
        <f t="shared" ref="K23" si="2">INT(H23*I23)</f>
        <v>0</v>
      </c>
      <c r="L23" s="92"/>
      <c r="M23" s="116"/>
      <c r="N23" s="116"/>
      <c r="P23" s="116"/>
      <c r="R23" s="114" t="b">
        <f t="shared" ref="R23" si="3">IF(L23="In-Kind", K23)</f>
        <v>0</v>
      </c>
    </row>
    <row r="24" spans="2:20" s="114" customFormat="1" ht="13.5" customHeight="1" x14ac:dyDescent="0.2">
      <c r="B24" s="159"/>
      <c r="C24" s="160"/>
      <c r="D24" s="160"/>
      <c r="E24" s="161"/>
      <c r="F24" s="171"/>
      <c r="G24" s="160"/>
      <c r="H24" s="72"/>
      <c r="I24" s="73"/>
      <c r="J24" s="79"/>
      <c r="K24" s="72">
        <f t="shared" ref="K24:K25" si="4">INT(H24*I24)</f>
        <v>0</v>
      </c>
      <c r="L24" s="92"/>
      <c r="M24" s="116"/>
      <c r="N24" s="116"/>
      <c r="P24" s="116"/>
      <c r="R24" s="114" t="b">
        <f t="shared" si="0"/>
        <v>0</v>
      </c>
    </row>
    <row r="25" spans="2:20" s="114" customFormat="1" ht="13.5" customHeight="1" thickBot="1" x14ac:dyDescent="0.25">
      <c r="B25" s="316"/>
      <c r="C25" s="170"/>
      <c r="D25" s="170"/>
      <c r="E25" s="317"/>
      <c r="F25" s="169"/>
      <c r="G25" s="170"/>
      <c r="H25" s="74"/>
      <c r="I25" s="75"/>
      <c r="J25" s="80"/>
      <c r="K25" s="74">
        <f t="shared" si="4"/>
        <v>0</v>
      </c>
      <c r="L25" s="93"/>
      <c r="M25" s="130"/>
      <c r="N25" s="116"/>
      <c r="P25" s="130"/>
      <c r="R25" s="114" t="b">
        <f>IF(L25="In-Kind", K25)</f>
        <v>0</v>
      </c>
    </row>
    <row r="26" spans="2:20" ht="13.5" customHeight="1" thickBot="1" x14ac:dyDescent="0.25">
      <c r="E26" s="216"/>
      <c r="F26" s="216"/>
      <c r="G26" s="216"/>
      <c r="M26" s="48"/>
      <c r="N26" s="48"/>
      <c r="O26" s="3"/>
      <c r="R26" s="2">
        <f>SUM(R20:R25)</f>
        <v>0</v>
      </c>
    </row>
    <row r="27" spans="2:20" ht="45" customHeight="1" x14ac:dyDescent="0.2">
      <c r="B27" s="209" t="s">
        <v>22</v>
      </c>
      <c r="C27" s="196"/>
      <c r="D27" s="196"/>
      <c r="E27" s="195" t="s">
        <v>23</v>
      </c>
      <c r="F27" s="208"/>
      <c r="G27" s="13" t="s">
        <v>71</v>
      </c>
      <c r="H27" s="13" t="s">
        <v>73</v>
      </c>
      <c r="I27" s="13" t="s">
        <v>77</v>
      </c>
      <c r="J27" s="13" t="s">
        <v>70</v>
      </c>
      <c r="K27" s="14" t="s">
        <v>1</v>
      </c>
      <c r="L27" s="10" t="s">
        <v>82</v>
      </c>
      <c r="M27" s="48"/>
      <c r="N27" s="3"/>
      <c r="P27" s="48"/>
    </row>
    <row r="28" spans="2:20" s="114" customFormat="1" ht="13.5" customHeight="1" x14ac:dyDescent="0.2">
      <c r="B28" s="228"/>
      <c r="C28" s="229"/>
      <c r="D28" s="229"/>
      <c r="E28" s="171"/>
      <c r="F28" s="161"/>
      <c r="G28" s="72"/>
      <c r="H28" s="76"/>
      <c r="I28" s="76"/>
      <c r="J28" s="79"/>
      <c r="K28" s="72">
        <f>SUM(G28*H28*I28)</f>
        <v>0</v>
      </c>
      <c r="L28" s="94"/>
      <c r="R28" s="114" t="b">
        <f t="shared" ref="R28:R34" si="5">IF(L28="In-Kind", K28)</f>
        <v>0</v>
      </c>
    </row>
    <row r="29" spans="2:20" s="114" customFormat="1" ht="13.5" customHeight="1" x14ac:dyDescent="0.2">
      <c r="B29" s="228"/>
      <c r="C29" s="229"/>
      <c r="D29" s="229"/>
      <c r="E29" s="171"/>
      <c r="F29" s="161"/>
      <c r="G29" s="72"/>
      <c r="H29" s="76"/>
      <c r="I29" s="76"/>
      <c r="J29" s="79"/>
      <c r="K29" s="72">
        <f t="shared" ref="K29" si="6">SUM(G29*H29*I29)</f>
        <v>0</v>
      </c>
      <c r="L29" s="94"/>
      <c r="R29" s="114" t="b">
        <f t="shared" ref="R29" si="7">IF(L29="In-Kind", K29)</f>
        <v>0</v>
      </c>
    </row>
    <row r="30" spans="2:20" s="114" customFormat="1" ht="13.5" customHeight="1" x14ac:dyDescent="0.2">
      <c r="B30" s="228"/>
      <c r="C30" s="229"/>
      <c r="D30" s="229"/>
      <c r="E30" s="171"/>
      <c r="F30" s="161"/>
      <c r="G30" s="72"/>
      <c r="H30" s="76"/>
      <c r="I30" s="76"/>
      <c r="J30" s="79"/>
      <c r="K30" s="72">
        <f t="shared" ref="K30:K34" si="8">SUM(G30*H30*I30)</f>
        <v>0</v>
      </c>
      <c r="L30" s="94"/>
      <c r="R30" s="114" t="b">
        <f t="shared" si="5"/>
        <v>0</v>
      </c>
    </row>
    <row r="31" spans="2:20" s="114" customFormat="1" ht="13.5" customHeight="1" x14ac:dyDescent="0.2">
      <c r="B31" s="228"/>
      <c r="C31" s="229"/>
      <c r="D31" s="229"/>
      <c r="E31" s="171"/>
      <c r="F31" s="161"/>
      <c r="G31" s="72"/>
      <c r="H31" s="76"/>
      <c r="I31" s="76"/>
      <c r="J31" s="79"/>
      <c r="K31" s="72">
        <f>SUM(G31*H31*I31)</f>
        <v>0</v>
      </c>
      <c r="L31" s="94"/>
      <c r="R31" s="114" t="b">
        <f t="shared" ref="R31:R33" si="9">IF(L31="In-Kind", K31)</f>
        <v>0</v>
      </c>
    </row>
    <row r="32" spans="2:20" s="114" customFormat="1" ht="13.5" customHeight="1" x14ac:dyDescent="0.2">
      <c r="B32" s="228"/>
      <c r="C32" s="229"/>
      <c r="D32" s="229"/>
      <c r="E32" s="171"/>
      <c r="F32" s="161"/>
      <c r="G32" s="72"/>
      <c r="H32" s="76"/>
      <c r="I32" s="76"/>
      <c r="J32" s="79"/>
      <c r="K32" s="72">
        <f t="shared" ref="K32:K33" si="10">SUM(G32*H32*I32)</f>
        <v>0</v>
      </c>
      <c r="L32" s="94"/>
      <c r="R32" s="114" t="b">
        <f t="shared" si="9"/>
        <v>0</v>
      </c>
    </row>
    <row r="33" spans="1:22" s="114" customFormat="1" ht="13.5" customHeight="1" x14ac:dyDescent="0.2">
      <c r="B33" s="228"/>
      <c r="C33" s="229"/>
      <c r="D33" s="229"/>
      <c r="E33" s="171"/>
      <c r="F33" s="161"/>
      <c r="G33" s="72"/>
      <c r="H33" s="76"/>
      <c r="I33" s="76"/>
      <c r="J33" s="79"/>
      <c r="K33" s="72">
        <f t="shared" si="10"/>
        <v>0</v>
      </c>
      <c r="L33" s="94"/>
      <c r="R33" s="114" t="b">
        <f t="shared" si="9"/>
        <v>0</v>
      </c>
    </row>
    <row r="34" spans="1:22" s="114" customFormat="1" ht="13.5" customHeight="1" thickBot="1" x14ac:dyDescent="0.25">
      <c r="B34" s="314"/>
      <c r="C34" s="315"/>
      <c r="D34" s="315"/>
      <c r="E34" s="169"/>
      <c r="F34" s="317"/>
      <c r="G34" s="74"/>
      <c r="H34" s="77"/>
      <c r="I34" s="110"/>
      <c r="J34" s="111"/>
      <c r="K34" s="118">
        <f t="shared" si="8"/>
        <v>0</v>
      </c>
      <c r="L34" s="95"/>
      <c r="R34" s="114" t="b">
        <f t="shared" si="5"/>
        <v>0</v>
      </c>
    </row>
    <row r="35" spans="1:22" ht="13.5" thickBot="1" x14ac:dyDescent="0.25">
      <c r="F35" s="15"/>
      <c r="G35" s="15"/>
      <c r="H35" s="16"/>
      <c r="I35" s="285" t="s">
        <v>48</v>
      </c>
      <c r="J35" s="286"/>
      <c r="K35" s="21">
        <f>SUM(K20:K34)</f>
        <v>0</v>
      </c>
      <c r="O35" s="3"/>
      <c r="R35" s="2">
        <f>SUM(R28:R34)</f>
        <v>0</v>
      </c>
    </row>
    <row r="36" spans="1:22" ht="12" customHeight="1" thickBot="1" x14ac:dyDescent="0.25">
      <c r="A36" s="22"/>
      <c r="B36" s="49"/>
      <c r="C36" s="49"/>
      <c r="D36" s="49"/>
      <c r="E36" s="22"/>
      <c r="F36" s="22"/>
      <c r="G36" s="22"/>
      <c r="H36" s="50"/>
      <c r="I36" s="22"/>
      <c r="M36" s="3"/>
      <c r="N36" s="3"/>
      <c r="O36" s="3"/>
      <c r="P36" s="3"/>
    </row>
    <row r="37" spans="1:22" ht="25.5" customHeight="1" x14ac:dyDescent="0.2">
      <c r="B37" s="187" t="s">
        <v>121</v>
      </c>
      <c r="C37" s="188"/>
      <c r="D37" s="188"/>
      <c r="E37" s="188"/>
      <c r="F37" s="188"/>
      <c r="G37" s="188"/>
      <c r="H37" s="188"/>
      <c r="I37" s="188"/>
      <c r="J37" s="188"/>
      <c r="K37" s="189"/>
      <c r="O37" s="3"/>
      <c r="P37" s="3"/>
    </row>
    <row r="38" spans="1:22" ht="18" customHeight="1" thickBot="1" x14ac:dyDescent="0.25">
      <c r="B38" s="190"/>
      <c r="C38" s="191"/>
      <c r="D38" s="191"/>
      <c r="E38" s="191"/>
      <c r="F38" s="191"/>
      <c r="G38" s="191"/>
      <c r="H38" s="191"/>
      <c r="I38" s="191"/>
      <c r="J38" s="191"/>
      <c r="K38" s="192"/>
      <c r="L38" s="3"/>
      <c r="O38" s="3"/>
      <c r="P38" s="3"/>
    </row>
    <row r="39" spans="1:22" ht="12" customHeight="1" thickBot="1" x14ac:dyDescent="0.25">
      <c r="F39" s="216"/>
      <c r="G39" s="216"/>
      <c r="H39" s="216"/>
      <c r="L39" s="3"/>
      <c r="O39" s="3"/>
      <c r="P39" s="3"/>
    </row>
    <row r="40" spans="1:22" ht="13.5" thickBot="1" x14ac:dyDescent="0.25">
      <c r="B40" s="322"/>
      <c r="C40" s="322"/>
      <c r="D40" s="322"/>
      <c r="E40" s="322"/>
      <c r="F40" s="105" t="s">
        <v>50</v>
      </c>
      <c r="G40" s="71" t="s">
        <v>51</v>
      </c>
      <c r="H40" s="71" t="s">
        <v>52</v>
      </c>
      <c r="I40" s="131" t="s">
        <v>81</v>
      </c>
      <c r="K40" s="3"/>
    </row>
    <row r="41" spans="1:22" ht="12" customHeight="1" thickBot="1" x14ac:dyDescent="0.25">
      <c r="B41" s="318" t="s">
        <v>100</v>
      </c>
      <c r="C41" s="319"/>
      <c r="D41" s="319"/>
      <c r="E41" s="320"/>
      <c r="F41" s="78"/>
      <c r="G41" s="132"/>
      <c r="H41" s="133">
        <f>F41*G41</f>
        <v>0</v>
      </c>
      <c r="I41" s="96" t="s">
        <v>84</v>
      </c>
      <c r="K41" s="3"/>
      <c r="L41" s="3"/>
      <c r="R41" s="2">
        <f>IF(I41="In-Kind", H41)</f>
        <v>0</v>
      </c>
    </row>
    <row r="42" spans="1:22" ht="12" customHeight="1" thickBot="1" x14ac:dyDescent="0.25">
      <c r="F42" s="254" t="s">
        <v>53</v>
      </c>
      <c r="G42" s="321"/>
      <c r="H42" s="18">
        <f>H41</f>
        <v>0</v>
      </c>
      <c r="I42" s="22"/>
      <c r="M42" s="3"/>
      <c r="N42" s="3"/>
      <c r="O42" s="3"/>
      <c r="P42" s="3"/>
    </row>
    <row r="43" spans="1:22" ht="12" customHeight="1" thickBot="1" x14ac:dyDescent="0.25">
      <c r="A43" s="22"/>
      <c r="B43" s="49"/>
      <c r="C43" s="49"/>
      <c r="D43" s="49"/>
      <c r="E43" s="22"/>
      <c r="F43" s="22"/>
      <c r="G43" s="22"/>
      <c r="H43" s="50"/>
      <c r="I43" s="22"/>
      <c r="M43" s="3"/>
      <c r="N43" s="3"/>
      <c r="O43" s="3"/>
      <c r="P43" s="3"/>
    </row>
    <row r="44" spans="1:22" ht="24.75" customHeight="1" x14ac:dyDescent="0.2">
      <c r="B44" s="187" t="s">
        <v>56</v>
      </c>
      <c r="C44" s="188"/>
      <c r="D44" s="188"/>
      <c r="E44" s="188"/>
      <c r="F44" s="188"/>
      <c r="G44" s="188"/>
      <c r="H44" s="188"/>
      <c r="I44" s="188"/>
      <c r="J44" s="188"/>
      <c r="K44" s="189"/>
      <c r="L44" s="22"/>
      <c r="O44" s="3"/>
      <c r="P44" s="3"/>
    </row>
    <row r="45" spans="1:22" ht="32.25" customHeight="1" thickBot="1" x14ac:dyDescent="0.25">
      <c r="B45" s="190"/>
      <c r="C45" s="191"/>
      <c r="D45" s="191"/>
      <c r="E45" s="191"/>
      <c r="F45" s="191"/>
      <c r="G45" s="191"/>
      <c r="H45" s="191"/>
      <c r="I45" s="191"/>
      <c r="J45" s="191"/>
      <c r="K45" s="192"/>
      <c r="L45" s="3"/>
      <c r="O45" s="3"/>
      <c r="P45" s="3"/>
    </row>
    <row r="46" spans="1:22" ht="12" customHeight="1" thickBot="1" x14ac:dyDescent="0.25">
      <c r="F46" s="216"/>
      <c r="G46" s="216"/>
      <c r="H46" s="216"/>
      <c r="O46" s="3"/>
      <c r="P46" s="3"/>
    </row>
    <row r="47" spans="1:22" ht="50.25" customHeight="1" x14ac:dyDescent="0.2">
      <c r="B47" s="209" t="s">
        <v>22</v>
      </c>
      <c r="C47" s="208"/>
      <c r="D47" s="195" t="s">
        <v>23</v>
      </c>
      <c r="E47" s="196"/>
      <c r="F47" s="13" t="s">
        <v>75</v>
      </c>
      <c r="G47" s="13" t="s">
        <v>74</v>
      </c>
      <c r="H47" s="193" t="s">
        <v>76</v>
      </c>
      <c r="I47" s="194"/>
      <c r="J47" s="13" t="s">
        <v>69</v>
      </c>
      <c r="K47" s="14" t="s">
        <v>1</v>
      </c>
      <c r="L47" s="10" t="s">
        <v>82</v>
      </c>
      <c r="O47" s="3"/>
      <c r="P47" s="3"/>
    </row>
    <row r="48" spans="1:22" s="114" customFormat="1" ht="12" customHeight="1" x14ac:dyDescent="0.2">
      <c r="B48" s="151"/>
      <c r="C48" s="153"/>
      <c r="D48" s="171"/>
      <c r="E48" s="160"/>
      <c r="F48" s="72"/>
      <c r="G48" s="79"/>
      <c r="H48" s="172"/>
      <c r="I48" s="173"/>
      <c r="J48" s="73"/>
      <c r="K48" s="72">
        <f>F48*H48*J48</f>
        <v>0</v>
      </c>
      <c r="L48" s="92"/>
      <c r="O48" s="116"/>
      <c r="P48" s="116"/>
      <c r="R48" s="114" t="b">
        <f t="shared" ref="R48:R56" si="11">IF(L48="In-Kind", K48)</f>
        <v>0</v>
      </c>
      <c r="V48" s="114" t="s">
        <v>78</v>
      </c>
    </row>
    <row r="49" spans="1:22" s="114" customFormat="1" ht="12" customHeight="1" x14ac:dyDescent="0.2">
      <c r="B49" s="151"/>
      <c r="C49" s="153"/>
      <c r="D49" s="171"/>
      <c r="E49" s="160"/>
      <c r="F49" s="72"/>
      <c r="G49" s="79"/>
      <c r="H49" s="172"/>
      <c r="I49" s="173"/>
      <c r="J49" s="73"/>
      <c r="K49" s="72">
        <f>F49*H49*J49</f>
        <v>0</v>
      </c>
      <c r="L49" s="92"/>
      <c r="O49" s="116"/>
      <c r="P49" s="116"/>
      <c r="R49" s="114" t="b">
        <f t="shared" si="11"/>
        <v>0</v>
      </c>
      <c r="V49" s="114" t="s">
        <v>79</v>
      </c>
    </row>
    <row r="50" spans="1:22" s="114" customFormat="1" ht="12" customHeight="1" x14ac:dyDescent="0.2">
      <c r="B50" s="151"/>
      <c r="C50" s="153"/>
      <c r="D50" s="171"/>
      <c r="E50" s="160"/>
      <c r="F50" s="72"/>
      <c r="G50" s="79"/>
      <c r="H50" s="172"/>
      <c r="I50" s="173"/>
      <c r="J50" s="73"/>
      <c r="K50" s="72">
        <f t="shared" ref="K50" si="12">F50*H50*J50</f>
        <v>0</v>
      </c>
      <c r="L50" s="94"/>
      <c r="O50" s="116"/>
      <c r="P50" s="116"/>
      <c r="R50" s="114" t="b">
        <f t="shared" ref="R50:R55" si="13">IF(L50="In-Kind", K50)</f>
        <v>0</v>
      </c>
      <c r="V50" s="114" t="s">
        <v>118</v>
      </c>
    </row>
    <row r="51" spans="1:22" s="114" customFormat="1" ht="12" customHeight="1" x14ac:dyDescent="0.2">
      <c r="B51" s="151"/>
      <c r="C51" s="153"/>
      <c r="D51" s="171"/>
      <c r="E51" s="161"/>
      <c r="F51" s="72"/>
      <c r="G51" s="79"/>
      <c r="H51" s="172"/>
      <c r="I51" s="186"/>
      <c r="J51" s="73"/>
      <c r="K51" s="72">
        <f>F51*H51*J51</f>
        <v>0</v>
      </c>
      <c r="L51" s="92"/>
      <c r="O51" s="116"/>
      <c r="P51" s="116"/>
      <c r="R51" s="114" t="b">
        <f t="shared" si="13"/>
        <v>0</v>
      </c>
      <c r="V51" s="114" t="s">
        <v>119</v>
      </c>
    </row>
    <row r="52" spans="1:22" s="114" customFormat="1" ht="12" customHeight="1" x14ac:dyDescent="0.2">
      <c r="B52" s="151"/>
      <c r="C52" s="153"/>
      <c r="D52" s="171"/>
      <c r="E52" s="161"/>
      <c r="F52" s="72"/>
      <c r="G52" s="79"/>
      <c r="H52" s="172"/>
      <c r="I52" s="186"/>
      <c r="J52" s="73"/>
      <c r="K52" s="72">
        <f>F52*H52*J52</f>
        <v>0</v>
      </c>
      <c r="L52" s="92"/>
      <c r="O52" s="116"/>
      <c r="P52" s="116"/>
      <c r="R52" s="114" t="b">
        <f t="shared" si="13"/>
        <v>0</v>
      </c>
      <c r="V52" s="114" t="s">
        <v>120</v>
      </c>
    </row>
    <row r="53" spans="1:22" s="114" customFormat="1" ht="12" customHeight="1" x14ac:dyDescent="0.2">
      <c r="B53" s="151"/>
      <c r="C53" s="153"/>
      <c r="D53" s="171"/>
      <c r="E53" s="161"/>
      <c r="F53" s="72"/>
      <c r="G53" s="79"/>
      <c r="H53" s="172"/>
      <c r="I53" s="186"/>
      <c r="J53" s="73"/>
      <c r="K53" s="72">
        <f t="shared" ref="K53:K55" si="14">F53*H53*J53</f>
        <v>0</v>
      </c>
      <c r="L53" s="94"/>
      <c r="O53" s="116"/>
      <c r="P53" s="116"/>
      <c r="R53" s="114" t="b">
        <f t="shared" si="13"/>
        <v>0</v>
      </c>
    </row>
    <row r="54" spans="1:22" s="114" customFormat="1" ht="12" customHeight="1" x14ac:dyDescent="0.2">
      <c r="B54" s="151"/>
      <c r="C54" s="153"/>
      <c r="D54" s="171"/>
      <c r="E54" s="161"/>
      <c r="F54" s="72"/>
      <c r="G54" s="79"/>
      <c r="H54" s="172"/>
      <c r="I54" s="186"/>
      <c r="J54" s="73"/>
      <c r="K54" s="72">
        <f t="shared" si="14"/>
        <v>0</v>
      </c>
      <c r="L54" s="92"/>
      <c r="O54" s="116"/>
      <c r="P54" s="116"/>
      <c r="R54" s="114" t="b">
        <f t="shared" si="13"/>
        <v>0</v>
      </c>
    </row>
    <row r="55" spans="1:22" s="114" customFormat="1" ht="12" customHeight="1" x14ac:dyDescent="0.2">
      <c r="B55" s="151"/>
      <c r="C55" s="153"/>
      <c r="D55" s="171"/>
      <c r="E55" s="161"/>
      <c r="F55" s="72"/>
      <c r="G55" s="79"/>
      <c r="H55" s="172"/>
      <c r="I55" s="186"/>
      <c r="J55" s="73"/>
      <c r="K55" s="72">
        <f t="shared" si="14"/>
        <v>0</v>
      </c>
      <c r="L55" s="94"/>
      <c r="O55" s="116"/>
      <c r="P55" s="116"/>
      <c r="R55" s="114" t="b">
        <f t="shared" si="13"/>
        <v>0</v>
      </c>
    </row>
    <row r="56" spans="1:22" s="114" customFormat="1" ht="12" customHeight="1" thickBot="1" x14ac:dyDescent="0.25">
      <c r="B56" s="212"/>
      <c r="C56" s="213"/>
      <c r="D56" s="169"/>
      <c r="E56" s="170"/>
      <c r="F56" s="74"/>
      <c r="G56" s="80"/>
      <c r="H56" s="203"/>
      <c r="I56" s="204"/>
      <c r="J56" s="75"/>
      <c r="K56" s="74">
        <f t="shared" ref="K56" si="15">F56*H56*J56</f>
        <v>0</v>
      </c>
      <c r="L56" s="95"/>
      <c r="O56" s="116"/>
      <c r="P56" s="116"/>
      <c r="R56" s="114" t="b">
        <f t="shared" si="11"/>
        <v>0</v>
      </c>
    </row>
    <row r="57" spans="1:22" ht="12" customHeight="1" thickBot="1" x14ac:dyDescent="0.25">
      <c r="F57" s="15"/>
      <c r="G57" s="15"/>
      <c r="J57" s="146" t="s">
        <v>54</v>
      </c>
      <c r="K57" s="19">
        <f>SUM(K48:K56)</f>
        <v>0</v>
      </c>
      <c r="O57" s="3"/>
      <c r="P57" s="3"/>
      <c r="R57" s="2">
        <f>SUM(R48:R56)</f>
        <v>0</v>
      </c>
    </row>
    <row r="58" spans="1:22" ht="12" customHeight="1" thickBot="1" x14ac:dyDescent="0.25">
      <c r="F58" s="15"/>
      <c r="G58" s="15"/>
      <c r="H58" s="16"/>
      <c r="M58" s="3"/>
      <c r="N58" s="3"/>
      <c r="O58" s="3"/>
      <c r="P58" s="3"/>
    </row>
    <row r="59" spans="1:22" ht="12" customHeight="1" thickBot="1" x14ac:dyDescent="0.25">
      <c r="A59" s="22"/>
      <c r="B59" s="49"/>
      <c r="C59" s="49"/>
      <c r="D59" s="49"/>
      <c r="E59" s="22"/>
      <c r="F59" s="22"/>
      <c r="G59" s="22"/>
      <c r="H59" s="50"/>
      <c r="I59" s="22"/>
      <c r="J59" s="20" t="s">
        <v>55</v>
      </c>
      <c r="K59" s="34"/>
      <c r="L59" s="21">
        <f>K35+H42+K57</f>
        <v>0</v>
      </c>
    </row>
    <row r="60" spans="1:22" ht="12" customHeight="1" thickBot="1" x14ac:dyDescent="0.25">
      <c r="B60" s="51"/>
      <c r="C60" s="51"/>
      <c r="D60" s="51"/>
    </row>
    <row r="61" spans="1:22" ht="24" customHeight="1" x14ac:dyDescent="0.2">
      <c r="B61" s="174" t="s">
        <v>99</v>
      </c>
      <c r="C61" s="175"/>
      <c r="D61" s="175"/>
      <c r="E61" s="175"/>
      <c r="F61" s="175"/>
      <c r="G61" s="175"/>
      <c r="H61" s="175"/>
      <c r="I61" s="175"/>
      <c r="J61" s="175"/>
      <c r="K61" s="175"/>
      <c r="L61" s="176"/>
      <c r="M61" s="52"/>
      <c r="U61" s="120" t="s">
        <v>4</v>
      </c>
    </row>
    <row r="62" spans="1:22" ht="23.25" customHeight="1" x14ac:dyDescent="0.2">
      <c r="B62" s="177"/>
      <c r="C62" s="178"/>
      <c r="D62" s="178"/>
      <c r="E62" s="178"/>
      <c r="F62" s="178"/>
      <c r="G62" s="178"/>
      <c r="H62" s="178"/>
      <c r="I62" s="178"/>
      <c r="J62" s="178"/>
      <c r="K62" s="178"/>
      <c r="L62" s="179"/>
      <c r="M62" s="53"/>
      <c r="U62" s="120" t="s">
        <v>6</v>
      </c>
    </row>
    <row r="63" spans="1:22" ht="17.25" customHeight="1" thickBot="1" x14ac:dyDescent="0.25">
      <c r="B63" s="180"/>
      <c r="C63" s="181"/>
      <c r="D63" s="181"/>
      <c r="E63" s="181"/>
      <c r="F63" s="181"/>
      <c r="G63" s="181"/>
      <c r="H63" s="181"/>
      <c r="I63" s="181"/>
      <c r="J63" s="181"/>
      <c r="K63" s="181"/>
      <c r="L63" s="182"/>
      <c r="U63" s="120" t="s">
        <v>21</v>
      </c>
    </row>
    <row r="64" spans="1:22" ht="12.75" customHeight="1" thickBot="1" x14ac:dyDescent="0.25">
      <c r="B64" s="54"/>
      <c r="C64" s="54"/>
      <c r="D64" s="54"/>
      <c r="E64" s="54"/>
      <c r="F64" s="54"/>
      <c r="G64" s="54"/>
      <c r="H64" s="54"/>
      <c r="I64" s="54"/>
      <c r="J64" s="54"/>
      <c r="K64" s="54"/>
      <c r="L64" s="54"/>
      <c r="U64" s="125" t="s">
        <v>5</v>
      </c>
    </row>
    <row r="65" spans="2:18" ht="12.75" customHeight="1" thickBot="1" x14ac:dyDescent="0.25">
      <c r="B65" s="205" t="s">
        <v>37</v>
      </c>
      <c r="C65" s="206"/>
      <c r="D65" s="233"/>
      <c r="E65" s="70" t="s">
        <v>63</v>
      </c>
    </row>
    <row r="66" spans="2:18" x14ac:dyDescent="0.2">
      <c r="B66" s="205" t="s">
        <v>2</v>
      </c>
      <c r="C66" s="206"/>
      <c r="D66" s="207"/>
      <c r="E66" s="33" t="s">
        <v>36</v>
      </c>
      <c r="F66" s="33" t="s">
        <v>3</v>
      </c>
      <c r="G66" s="33" t="s">
        <v>1</v>
      </c>
      <c r="H66" s="33" t="s">
        <v>9</v>
      </c>
      <c r="I66" s="33" t="s">
        <v>10</v>
      </c>
      <c r="J66" s="33" t="s">
        <v>11</v>
      </c>
      <c r="K66" s="33" t="s">
        <v>1</v>
      </c>
      <c r="L66" s="11" t="s">
        <v>82</v>
      </c>
      <c r="M66" s="53"/>
    </row>
    <row r="67" spans="2:18" s="114" customFormat="1" x14ac:dyDescent="0.2">
      <c r="B67" s="237"/>
      <c r="C67" s="238"/>
      <c r="D67" s="238"/>
      <c r="E67" s="106"/>
      <c r="F67" s="81"/>
      <c r="G67" s="82"/>
      <c r="H67" s="106"/>
      <c r="I67" s="106"/>
      <c r="J67" s="106"/>
      <c r="K67" s="122">
        <f t="shared" ref="K67:K79" si="16">(G67*H67*I67*J67)</f>
        <v>0</v>
      </c>
      <c r="L67" s="97"/>
      <c r="M67" s="123"/>
      <c r="N67" s="123"/>
      <c r="R67" s="114" t="b">
        <f t="shared" ref="R67:R79" si="17">IF(L67="In-Kind", K67)</f>
        <v>0</v>
      </c>
    </row>
    <row r="68" spans="2:18" s="114" customFormat="1" x14ac:dyDescent="0.2">
      <c r="B68" s="237"/>
      <c r="C68" s="238"/>
      <c r="D68" s="238"/>
      <c r="E68" s="106"/>
      <c r="F68" s="83"/>
      <c r="G68" s="82"/>
      <c r="H68" s="106"/>
      <c r="I68" s="106"/>
      <c r="J68" s="106"/>
      <c r="K68" s="72">
        <f t="shared" si="16"/>
        <v>0</v>
      </c>
      <c r="L68" s="97"/>
      <c r="M68" s="123"/>
      <c r="N68" s="123"/>
      <c r="R68" s="114" t="b">
        <f t="shared" si="17"/>
        <v>0</v>
      </c>
    </row>
    <row r="69" spans="2:18" s="114" customFormat="1" x14ac:dyDescent="0.2">
      <c r="B69" s="237"/>
      <c r="C69" s="238"/>
      <c r="D69" s="238"/>
      <c r="E69" s="144"/>
      <c r="F69" s="81"/>
      <c r="G69" s="82"/>
      <c r="H69" s="144"/>
      <c r="I69" s="144"/>
      <c r="J69" s="144"/>
      <c r="K69" s="122">
        <f t="shared" ref="K69:K70" si="18">(G69*H69*I69*J69)</f>
        <v>0</v>
      </c>
      <c r="L69" s="97"/>
      <c r="M69" s="123"/>
      <c r="N69" s="123"/>
      <c r="R69" s="114" t="b">
        <f t="shared" ref="R69:R70" si="19">IF(L69="In-Kind", K69)</f>
        <v>0</v>
      </c>
    </row>
    <row r="70" spans="2:18" s="114" customFormat="1" x14ac:dyDescent="0.2">
      <c r="B70" s="237"/>
      <c r="C70" s="238"/>
      <c r="D70" s="238"/>
      <c r="E70" s="144"/>
      <c r="F70" s="83"/>
      <c r="G70" s="82"/>
      <c r="H70" s="144"/>
      <c r="I70" s="144"/>
      <c r="J70" s="144"/>
      <c r="K70" s="72">
        <f t="shared" si="18"/>
        <v>0</v>
      </c>
      <c r="L70" s="97"/>
      <c r="M70" s="123"/>
      <c r="N70" s="123"/>
      <c r="R70" s="114" t="b">
        <f t="shared" si="19"/>
        <v>0</v>
      </c>
    </row>
    <row r="71" spans="2:18" s="114" customFormat="1" x14ac:dyDescent="0.2">
      <c r="B71" s="237"/>
      <c r="C71" s="238"/>
      <c r="D71" s="238"/>
      <c r="E71" s="106"/>
      <c r="F71" s="83"/>
      <c r="G71" s="82"/>
      <c r="H71" s="106"/>
      <c r="I71" s="106"/>
      <c r="J71" s="106"/>
      <c r="K71" s="72">
        <f t="shared" si="16"/>
        <v>0</v>
      </c>
      <c r="L71" s="97"/>
      <c r="M71" s="123"/>
      <c r="N71" s="123"/>
      <c r="R71" s="114" t="b">
        <f t="shared" si="17"/>
        <v>0</v>
      </c>
    </row>
    <row r="72" spans="2:18" s="114" customFormat="1" ht="13.5" thickBot="1" x14ac:dyDescent="0.25">
      <c r="B72" s="210"/>
      <c r="C72" s="211"/>
      <c r="D72" s="211"/>
      <c r="E72" s="108"/>
      <c r="F72" s="109"/>
      <c r="G72" s="84"/>
      <c r="H72" s="108"/>
      <c r="I72" s="108"/>
      <c r="J72" s="108"/>
      <c r="K72" s="74">
        <f t="shared" si="16"/>
        <v>0</v>
      </c>
      <c r="L72" s="98"/>
      <c r="M72" s="124"/>
      <c r="N72" s="115"/>
      <c r="O72" s="115"/>
      <c r="P72" s="115"/>
      <c r="R72" s="114" t="b">
        <f t="shared" si="17"/>
        <v>0</v>
      </c>
    </row>
    <row r="73" spans="2:18" s="114" customFormat="1" x14ac:dyDescent="0.2">
      <c r="B73" s="239"/>
      <c r="C73" s="240"/>
      <c r="D73" s="240"/>
      <c r="E73" s="85"/>
      <c r="F73" s="86"/>
      <c r="G73" s="87"/>
      <c r="H73" s="85"/>
      <c r="I73" s="85"/>
      <c r="J73" s="85"/>
      <c r="K73" s="126">
        <f t="shared" si="16"/>
        <v>0</v>
      </c>
      <c r="L73" s="99"/>
      <c r="M73" s="127"/>
      <c r="N73" s="127"/>
      <c r="O73" s="127"/>
      <c r="P73" s="127"/>
      <c r="R73" s="114" t="b">
        <f t="shared" si="17"/>
        <v>0</v>
      </c>
    </row>
    <row r="74" spans="2:18" s="114" customFormat="1" x14ac:dyDescent="0.2">
      <c r="B74" s="237"/>
      <c r="C74" s="238"/>
      <c r="D74" s="238"/>
      <c r="E74" s="106"/>
      <c r="F74" s="83"/>
      <c r="G74" s="82"/>
      <c r="H74" s="106"/>
      <c r="I74" s="106"/>
      <c r="J74" s="106"/>
      <c r="K74" s="72">
        <f t="shared" si="16"/>
        <v>0</v>
      </c>
      <c r="L74" s="100"/>
      <c r="M74" s="125"/>
      <c r="N74" s="128"/>
      <c r="O74" s="120"/>
      <c r="P74" s="120"/>
      <c r="R74" s="114" t="b">
        <f t="shared" si="17"/>
        <v>0</v>
      </c>
    </row>
    <row r="75" spans="2:18" s="114" customFormat="1" x14ac:dyDescent="0.2">
      <c r="B75" s="237"/>
      <c r="C75" s="238"/>
      <c r="D75" s="238"/>
      <c r="E75" s="144"/>
      <c r="F75" s="83"/>
      <c r="G75" s="82"/>
      <c r="H75" s="144"/>
      <c r="I75" s="144"/>
      <c r="J75" s="144"/>
      <c r="K75" s="72">
        <f t="shared" ref="K75:K76" si="20">(G75*H75*I75*J75)</f>
        <v>0</v>
      </c>
      <c r="L75" s="100"/>
      <c r="M75" s="125"/>
      <c r="N75" s="128"/>
      <c r="O75" s="120"/>
      <c r="P75" s="120"/>
      <c r="R75" s="114" t="b">
        <f t="shared" ref="R75:R76" si="21">IF(L75="In-Kind", K75)</f>
        <v>0</v>
      </c>
    </row>
    <row r="76" spans="2:18" s="114" customFormat="1" x14ac:dyDescent="0.2">
      <c r="B76" s="237"/>
      <c r="C76" s="238"/>
      <c r="D76" s="238"/>
      <c r="E76" s="144"/>
      <c r="F76" s="83"/>
      <c r="G76" s="82"/>
      <c r="H76" s="144"/>
      <c r="I76" s="144"/>
      <c r="J76" s="144"/>
      <c r="K76" s="72">
        <f t="shared" si="20"/>
        <v>0</v>
      </c>
      <c r="L76" s="100"/>
      <c r="M76" s="125"/>
      <c r="N76" s="128"/>
      <c r="O76" s="120"/>
      <c r="P76" s="120"/>
      <c r="R76" s="114" t="b">
        <f t="shared" si="21"/>
        <v>0</v>
      </c>
    </row>
    <row r="77" spans="2:18" s="114" customFormat="1" x14ac:dyDescent="0.2">
      <c r="B77" s="237"/>
      <c r="C77" s="238"/>
      <c r="D77" s="238"/>
      <c r="E77" s="144"/>
      <c r="F77" s="83"/>
      <c r="G77" s="82"/>
      <c r="H77" s="144"/>
      <c r="I77" s="144"/>
      <c r="J77" s="144"/>
      <c r="K77" s="72">
        <f t="shared" ref="K77" si="22">(G77*H77*I77*J77)</f>
        <v>0</v>
      </c>
      <c r="L77" s="100"/>
      <c r="M77" s="125"/>
      <c r="N77" s="128"/>
      <c r="O77" s="120"/>
      <c r="P77" s="120"/>
      <c r="R77" s="114" t="b">
        <f t="shared" ref="R77" si="23">IF(L77="In-Kind", K77)</f>
        <v>0</v>
      </c>
    </row>
    <row r="78" spans="2:18" s="114" customFormat="1" x14ac:dyDescent="0.2">
      <c r="B78" s="237"/>
      <c r="C78" s="238"/>
      <c r="D78" s="238"/>
      <c r="E78" s="106"/>
      <c r="F78" s="83"/>
      <c r="G78" s="82"/>
      <c r="H78" s="106"/>
      <c r="I78" s="106"/>
      <c r="J78" s="106"/>
      <c r="K78" s="72">
        <f t="shared" si="16"/>
        <v>0</v>
      </c>
      <c r="L78" s="100"/>
      <c r="M78" s="120"/>
      <c r="N78" s="128"/>
      <c r="O78" s="120"/>
      <c r="P78" s="120"/>
      <c r="R78" s="114" t="b">
        <f t="shared" si="17"/>
        <v>0</v>
      </c>
    </row>
    <row r="79" spans="2:18" s="114" customFormat="1" ht="13.5" thickBot="1" x14ac:dyDescent="0.25">
      <c r="B79" s="210"/>
      <c r="C79" s="211"/>
      <c r="D79" s="211"/>
      <c r="E79" s="108"/>
      <c r="F79" s="109"/>
      <c r="G79" s="84"/>
      <c r="H79" s="108"/>
      <c r="I79" s="108"/>
      <c r="J79" s="108"/>
      <c r="K79" s="74">
        <f t="shared" si="16"/>
        <v>0</v>
      </c>
      <c r="L79" s="101"/>
      <c r="M79" s="120"/>
      <c r="N79" s="129"/>
      <c r="O79" s="120"/>
      <c r="P79" s="120"/>
      <c r="R79" s="114" t="b">
        <f t="shared" si="17"/>
        <v>0</v>
      </c>
    </row>
    <row r="80" spans="2:18" ht="13.5" thickBot="1" x14ac:dyDescent="0.25">
      <c r="B80" s="54"/>
      <c r="C80" s="54"/>
      <c r="D80" s="54"/>
      <c r="E80" s="54"/>
      <c r="F80" s="54"/>
      <c r="G80" s="54"/>
      <c r="H80" s="54"/>
      <c r="I80" s="54"/>
      <c r="J80" s="54"/>
      <c r="K80" s="54"/>
      <c r="M80" s="22"/>
      <c r="N80" s="23"/>
      <c r="O80" s="22"/>
      <c r="P80" s="22"/>
      <c r="R80" s="2">
        <f>SUM(R67:R79)</f>
        <v>0</v>
      </c>
    </row>
    <row r="81" spans="2:18" ht="13.5" thickBot="1" x14ac:dyDescent="0.25">
      <c r="B81" s="205" t="s">
        <v>46</v>
      </c>
      <c r="C81" s="206"/>
      <c r="D81" s="233"/>
      <c r="M81" s="22"/>
      <c r="N81" s="23"/>
      <c r="O81" s="22"/>
      <c r="P81" s="22"/>
    </row>
    <row r="82" spans="2:18" ht="28.5" customHeight="1" x14ac:dyDescent="0.2">
      <c r="B82" s="209" t="s">
        <v>2</v>
      </c>
      <c r="C82" s="196"/>
      <c r="D82" s="208"/>
      <c r="E82" s="195" t="s">
        <v>36</v>
      </c>
      <c r="F82" s="208"/>
      <c r="G82" s="195" t="s">
        <v>40</v>
      </c>
      <c r="H82" s="208"/>
      <c r="I82" s="38" t="s">
        <v>41</v>
      </c>
      <c r="J82" s="13" t="s">
        <v>38</v>
      </c>
      <c r="K82" s="38" t="s">
        <v>39</v>
      </c>
      <c r="L82" s="10" t="s">
        <v>82</v>
      </c>
      <c r="M82" s="22"/>
      <c r="N82" s="23"/>
      <c r="O82" s="22"/>
      <c r="P82" s="22"/>
    </row>
    <row r="83" spans="2:18" s="114" customFormat="1" x14ac:dyDescent="0.2">
      <c r="B83" s="234"/>
      <c r="C83" s="235"/>
      <c r="D83" s="236"/>
      <c r="E83" s="158"/>
      <c r="F83" s="157"/>
      <c r="G83" s="184"/>
      <c r="H83" s="185"/>
      <c r="I83" s="88"/>
      <c r="J83" s="106"/>
      <c r="K83" s="72">
        <f t="shared" ref="K83:K90" si="24">I83*J83</f>
        <v>0</v>
      </c>
      <c r="L83" s="102"/>
      <c r="R83" s="114" t="b">
        <f t="shared" ref="R83:R90" si="25">IF(L83="In-Kind", K83)</f>
        <v>0</v>
      </c>
    </row>
    <row r="84" spans="2:18" s="114" customFormat="1" x14ac:dyDescent="0.2">
      <c r="B84" s="183"/>
      <c r="C84" s="162"/>
      <c r="D84" s="162"/>
      <c r="E84" s="158"/>
      <c r="F84" s="157"/>
      <c r="G84" s="184"/>
      <c r="H84" s="185"/>
      <c r="I84" s="88"/>
      <c r="J84" s="106"/>
      <c r="K84" s="72">
        <f t="shared" si="24"/>
        <v>0</v>
      </c>
      <c r="L84" s="102"/>
      <c r="R84" s="114" t="b">
        <f t="shared" si="25"/>
        <v>0</v>
      </c>
    </row>
    <row r="85" spans="2:18" s="114" customFormat="1" x14ac:dyDescent="0.2">
      <c r="B85" s="183"/>
      <c r="C85" s="162"/>
      <c r="D85" s="162"/>
      <c r="E85" s="158"/>
      <c r="F85" s="157"/>
      <c r="G85" s="184"/>
      <c r="H85" s="185"/>
      <c r="I85" s="88"/>
      <c r="J85" s="106"/>
      <c r="K85" s="72">
        <f t="shared" si="24"/>
        <v>0</v>
      </c>
      <c r="L85" s="102"/>
      <c r="R85" s="114" t="b">
        <f t="shared" si="25"/>
        <v>0</v>
      </c>
    </row>
    <row r="86" spans="2:18" s="114" customFormat="1" ht="12.75" customHeight="1" x14ac:dyDescent="0.2">
      <c r="B86" s="183"/>
      <c r="C86" s="162"/>
      <c r="D86" s="162"/>
      <c r="E86" s="158"/>
      <c r="F86" s="157"/>
      <c r="G86" s="184"/>
      <c r="H86" s="185"/>
      <c r="I86" s="88"/>
      <c r="J86" s="106"/>
      <c r="K86" s="72">
        <f t="shared" si="24"/>
        <v>0</v>
      </c>
      <c r="L86" s="102"/>
      <c r="R86" s="114" t="b">
        <f t="shared" si="25"/>
        <v>0</v>
      </c>
    </row>
    <row r="87" spans="2:18" s="114" customFormat="1" x14ac:dyDescent="0.2">
      <c r="B87" s="183"/>
      <c r="C87" s="162"/>
      <c r="D87" s="162"/>
      <c r="E87" s="158"/>
      <c r="F87" s="157"/>
      <c r="G87" s="184"/>
      <c r="H87" s="185"/>
      <c r="I87" s="88"/>
      <c r="J87" s="144"/>
      <c r="K87" s="72">
        <f t="shared" si="24"/>
        <v>0</v>
      </c>
      <c r="L87" s="102"/>
      <c r="R87" s="114" t="b">
        <f t="shared" ref="R87:R89" si="26">IF(L87="In-Kind", K87)</f>
        <v>0</v>
      </c>
    </row>
    <row r="88" spans="2:18" s="114" customFormat="1" x14ac:dyDescent="0.2">
      <c r="B88" s="183"/>
      <c r="C88" s="162"/>
      <c r="D88" s="162"/>
      <c r="E88" s="158"/>
      <c r="F88" s="157"/>
      <c r="G88" s="184"/>
      <c r="H88" s="185"/>
      <c r="I88" s="88"/>
      <c r="J88" s="144"/>
      <c r="K88" s="72">
        <f t="shared" si="24"/>
        <v>0</v>
      </c>
      <c r="L88" s="102"/>
      <c r="R88" s="114" t="b">
        <f t="shared" si="26"/>
        <v>0</v>
      </c>
    </row>
    <row r="89" spans="2:18" s="114" customFormat="1" ht="12.75" customHeight="1" x14ac:dyDescent="0.2">
      <c r="B89" s="183"/>
      <c r="C89" s="162"/>
      <c r="D89" s="162"/>
      <c r="E89" s="158"/>
      <c r="F89" s="157"/>
      <c r="G89" s="184"/>
      <c r="H89" s="185"/>
      <c r="I89" s="88"/>
      <c r="J89" s="144"/>
      <c r="K89" s="72">
        <f t="shared" si="24"/>
        <v>0</v>
      </c>
      <c r="L89" s="102"/>
      <c r="R89" s="114" t="b">
        <f t="shared" si="26"/>
        <v>0</v>
      </c>
    </row>
    <row r="90" spans="2:18" s="114" customFormat="1" ht="13.5" thickBot="1" x14ac:dyDescent="0.25">
      <c r="B90" s="304"/>
      <c r="C90" s="305"/>
      <c r="D90" s="306"/>
      <c r="E90" s="252"/>
      <c r="F90" s="253"/>
      <c r="G90" s="300"/>
      <c r="H90" s="301"/>
      <c r="I90" s="112"/>
      <c r="J90" s="113"/>
      <c r="K90" s="118">
        <f t="shared" si="24"/>
        <v>0</v>
      </c>
      <c r="L90" s="103"/>
      <c r="R90" s="114" t="b">
        <f t="shared" si="25"/>
        <v>0</v>
      </c>
    </row>
    <row r="91" spans="2:18" ht="13.5" thickBot="1" x14ac:dyDescent="0.25">
      <c r="I91" s="254" t="s">
        <v>47</v>
      </c>
      <c r="J91" s="255"/>
      <c r="K91" s="18">
        <f>SUM(K67:K90)</f>
        <v>0</v>
      </c>
      <c r="R91" s="2">
        <f>SUM(R83:R90)</f>
        <v>0</v>
      </c>
    </row>
    <row r="92" spans="2:18" ht="13.5" thickBot="1" x14ac:dyDescent="0.25">
      <c r="J92" s="9"/>
      <c r="K92" s="9"/>
      <c r="L92" s="24"/>
    </row>
    <row r="93" spans="2:18" ht="12.75" customHeight="1" x14ac:dyDescent="0.2">
      <c r="B93" s="174" t="s">
        <v>97</v>
      </c>
      <c r="C93" s="175"/>
      <c r="D93" s="175"/>
      <c r="E93" s="175"/>
      <c r="F93" s="175"/>
      <c r="G93" s="175"/>
      <c r="H93" s="175"/>
      <c r="I93" s="175"/>
      <c r="J93" s="175"/>
      <c r="K93" s="175"/>
      <c r="L93" s="176"/>
    </row>
    <row r="94" spans="2:18" x14ac:dyDescent="0.2">
      <c r="B94" s="177"/>
      <c r="C94" s="178"/>
      <c r="D94" s="178"/>
      <c r="E94" s="178"/>
      <c r="F94" s="178"/>
      <c r="G94" s="178"/>
      <c r="H94" s="178"/>
      <c r="I94" s="178"/>
      <c r="J94" s="178"/>
      <c r="K94" s="178"/>
      <c r="L94" s="179"/>
    </row>
    <row r="95" spans="2:18" x14ac:dyDescent="0.2">
      <c r="B95" s="177"/>
      <c r="C95" s="178"/>
      <c r="D95" s="178"/>
      <c r="E95" s="178"/>
      <c r="F95" s="178"/>
      <c r="G95" s="178"/>
      <c r="H95" s="178"/>
      <c r="I95" s="178"/>
      <c r="J95" s="178"/>
      <c r="K95" s="178"/>
      <c r="L95" s="179"/>
    </row>
    <row r="96" spans="2:18" ht="6.75" customHeight="1" thickBot="1" x14ac:dyDescent="0.25">
      <c r="B96" s="180"/>
      <c r="C96" s="181"/>
      <c r="D96" s="181"/>
      <c r="E96" s="181"/>
      <c r="F96" s="181"/>
      <c r="G96" s="181"/>
      <c r="H96" s="181"/>
      <c r="I96" s="181"/>
      <c r="J96" s="181"/>
      <c r="K96" s="181"/>
      <c r="L96" s="182"/>
    </row>
    <row r="97" spans="2:18" ht="13.5" thickBot="1" x14ac:dyDescent="0.25"/>
    <row r="98" spans="2:18" x14ac:dyDescent="0.2">
      <c r="B98" s="209" t="s">
        <v>42</v>
      </c>
      <c r="C98" s="196"/>
      <c r="D98" s="196"/>
      <c r="E98" s="196"/>
      <c r="F98" s="37" t="s">
        <v>14</v>
      </c>
      <c r="G98" s="246" t="s">
        <v>98</v>
      </c>
      <c r="H98" s="201"/>
      <c r="I98" s="246" t="s">
        <v>17</v>
      </c>
      <c r="J98" s="201"/>
      <c r="K98" s="37" t="s">
        <v>1</v>
      </c>
      <c r="L98" s="11" t="s">
        <v>82</v>
      </c>
      <c r="M98" s="25"/>
      <c r="N98" s="25"/>
      <c r="O98" s="25"/>
      <c r="P98" s="25"/>
    </row>
    <row r="99" spans="2:18" s="114" customFormat="1" x14ac:dyDescent="0.2">
      <c r="B99" s="163"/>
      <c r="C99" s="150"/>
      <c r="D99" s="150"/>
      <c r="E99" s="150"/>
      <c r="F99" s="72"/>
      <c r="G99" s="158"/>
      <c r="H99" s="157"/>
      <c r="I99" s="158"/>
      <c r="J99" s="157"/>
      <c r="K99" s="72">
        <f t="shared" ref="K99:K105" si="27">SUM(F99*H99)</f>
        <v>0</v>
      </c>
      <c r="L99" s="94"/>
      <c r="R99" s="114" t="b">
        <f t="shared" ref="R99:R105" si="28">IF(L99="In-Kind", K99)</f>
        <v>0</v>
      </c>
    </row>
    <row r="100" spans="2:18" s="114" customFormat="1" x14ac:dyDescent="0.2">
      <c r="B100" s="163"/>
      <c r="C100" s="150"/>
      <c r="D100" s="150"/>
      <c r="E100" s="150"/>
      <c r="F100" s="72"/>
      <c r="G100" s="158"/>
      <c r="H100" s="157"/>
      <c r="I100" s="158"/>
      <c r="J100" s="157"/>
      <c r="K100" s="72">
        <f t="shared" si="27"/>
        <v>0</v>
      </c>
      <c r="L100" s="94"/>
      <c r="R100" s="114" t="b">
        <f t="shared" si="28"/>
        <v>0</v>
      </c>
    </row>
    <row r="101" spans="2:18" s="114" customFormat="1" x14ac:dyDescent="0.2">
      <c r="B101" s="163"/>
      <c r="C101" s="150"/>
      <c r="D101" s="150"/>
      <c r="E101" s="150"/>
      <c r="F101" s="72"/>
      <c r="G101" s="158"/>
      <c r="H101" s="157"/>
      <c r="I101" s="158"/>
      <c r="J101" s="157"/>
      <c r="K101" s="72">
        <f t="shared" si="27"/>
        <v>0</v>
      </c>
      <c r="L101" s="94"/>
      <c r="R101" s="114" t="b">
        <f t="shared" si="28"/>
        <v>0</v>
      </c>
    </row>
    <row r="102" spans="2:18" s="114" customFormat="1" x14ac:dyDescent="0.2">
      <c r="B102" s="163"/>
      <c r="C102" s="150"/>
      <c r="D102" s="150"/>
      <c r="E102" s="150"/>
      <c r="F102" s="72"/>
      <c r="G102" s="158"/>
      <c r="H102" s="157"/>
      <c r="I102" s="158"/>
      <c r="J102" s="157"/>
      <c r="K102" s="72">
        <f t="shared" ref="K102" si="29">SUM(F102*H102)</f>
        <v>0</v>
      </c>
      <c r="L102" s="94"/>
      <c r="R102" s="114" t="b">
        <f t="shared" ref="R102" si="30">IF(L102="In-Kind", K102)</f>
        <v>0</v>
      </c>
    </row>
    <row r="103" spans="2:18" s="114" customFormat="1" x14ac:dyDescent="0.2">
      <c r="B103" s="163"/>
      <c r="C103" s="150"/>
      <c r="D103" s="150"/>
      <c r="E103" s="150"/>
      <c r="F103" s="72"/>
      <c r="G103" s="158"/>
      <c r="H103" s="157"/>
      <c r="I103" s="158"/>
      <c r="J103" s="157"/>
      <c r="K103" s="72">
        <f t="shared" ref="K103" si="31">SUM(F103*H103)</f>
        <v>0</v>
      </c>
      <c r="L103" s="94"/>
      <c r="R103" s="114" t="b">
        <f t="shared" ref="R103" si="32">IF(L103="In-Kind", K103)</f>
        <v>0</v>
      </c>
    </row>
    <row r="104" spans="2:18" s="114" customFormat="1" x14ac:dyDescent="0.2">
      <c r="B104" s="163"/>
      <c r="C104" s="150"/>
      <c r="D104" s="150"/>
      <c r="E104" s="150"/>
      <c r="F104" s="72"/>
      <c r="G104" s="158"/>
      <c r="H104" s="157"/>
      <c r="I104" s="158"/>
      <c r="J104" s="157"/>
      <c r="K104" s="72">
        <f>SUM(F104*H104)</f>
        <v>0</v>
      </c>
      <c r="L104" s="94"/>
      <c r="R104" s="114" t="b">
        <f t="shared" si="28"/>
        <v>0</v>
      </c>
    </row>
    <row r="105" spans="2:18" s="114" customFormat="1" ht="13.5" thickBot="1" x14ac:dyDescent="0.25">
      <c r="B105" s="232"/>
      <c r="C105" s="168"/>
      <c r="D105" s="168"/>
      <c r="E105" s="168"/>
      <c r="F105" s="74"/>
      <c r="G105" s="252"/>
      <c r="H105" s="253"/>
      <c r="I105" s="252"/>
      <c r="J105" s="253"/>
      <c r="K105" s="74">
        <f t="shared" si="27"/>
        <v>0</v>
      </c>
      <c r="L105" s="95"/>
      <c r="R105" s="114" t="b">
        <f t="shared" si="28"/>
        <v>0</v>
      </c>
    </row>
    <row r="106" spans="2:18" ht="13.5" thickBot="1" x14ac:dyDescent="0.25">
      <c r="B106" s="51"/>
      <c r="C106" s="51"/>
      <c r="D106" s="51"/>
      <c r="I106" s="309" t="s">
        <v>20</v>
      </c>
      <c r="J106" s="310"/>
      <c r="K106" s="19">
        <f>SUM(K99:K105)</f>
        <v>0</v>
      </c>
      <c r="R106" s="2">
        <f>SUM(R99:R105)</f>
        <v>0</v>
      </c>
    </row>
    <row r="107" spans="2:18" ht="13.5" thickBot="1" x14ac:dyDescent="0.25"/>
    <row r="108" spans="2:18" x14ac:dyDescent="0.2">
      <c r="B108" s="174" t="s">
        <v>96</v>
      </c>
      <c r="C108" s="175"/>
      <c r="D108" s="175"/>
      <c r="E108" s="175"/>
      <c r="F108" s="175"/>
      <c r="G108" s="175"/>
      <c r="H108" s="175"/>
      <c r="I108" s="175"/>
      <c r="J108" s="175"/>
      <c r="K108" s="175"/>
      <c r="L108" s="176"/>
    </row>
    <row r="109" spans="2:18" ht="32.25" customHeight="1" thickBot="1" x14ac:dyDescent="0.25">
      <c r="B109" s="180"/>
      <c r="C109" s="181"/>
      <c r="D109" s="181"/>
      <c r="E109" s="181"/>
      <c r="F109" s="181"/>
      <c r="G109" s="181"/>
      <c r="H109" s="181"/>
      <c r="I109" s="181"/>
      <c r="J109" s="181"/>
      <c r="K109" s="181"/>
      <c r="L109" s="182"/>
    </row>
    <row r="110" spans="2:18" ht="13.5" thickBot="1" x14ac:dyDescent="0.25">
      <c r="K110" s="1"/>
      <c r="L110" s="26"/>
    </row>
    <row r="111" spans="2:18" x14ac:dyDescent="0.2">
      <c r="B111" s="199" t="s">
        <v>3</v>
      </c>
      <c r="C111" s="200"/>
      <c r="D111" s="200"/>
      <c r="E111" s="201"/>
      <c r="F111" s="37" t="s">
        <v>16</v>
      </c>
      <c r="G111" s="35" t="s">
        <v>18</v>
      </c>
      <c r="H111" s="37" t="s">
        <v>15</v>
      </c>
      <c r="I111" s="246" t="s">
        <v>17</v>
      </c>
      <c r="J111" s="201"/>
      <c r="K111" s="37" t="s">
        <v>1</v>
      </c>
      <c r="L111" s="11" t="s">
        <v>82</v>
      </c>
    </row>
    <row r="112" spans="2:18" s="114" customFormat="1" x14ac:dyDescent="0.2">
      <c r="B112" s="155"/>
      <c r="C112" s="156"/>
      <c r="D112" s="156"/>
      <c r="E112" s="157"/>
      <c r="F112" s="72"/>
      <c r="G112" s="89"/>
      <c r="H112" s="106"/>
      <c r="I112" s="158"/>
      <c r="J112" s="157"/>
      <c r="K112" s="72">
        <f t="shared" ref="K112:K122" si="33">SUM(F112*H112)</f>
        <v>0</v>
      </c>
      <c r="L112" s="94"/>
      <c r="M112" s="119"/>
      <c r="N112" s="119"/>
      <c r="R112" s="114" t="b">
        <f t="shared" ref="R112:R122" si="34">IF(L112="In-Kind", K112)</f>
        <v>0</v>
      </c>
    </row>
    <row r="113" spans="2:18" s="114" customFormat="1" x14ac:dyDescent="0.2">
      <c r="B113" s="155"/>
      <c r="C113" s="156"/>
      <c r="D113" s="156"/>
      <c r="E113" s="157"/>
      <c r="F113" s="72"/>
      <c r="G113" s="89"/>
      <c r="H113" s="106"/>
      <c r="I113" s="158"/>
      <c r="J113" s="157"/>
      <c r="K113" s="72">
        <f t="shared" si="33"/>
        <v>0</v>
      </c>
      <c r="L113" s="94"/>
      <c r="M113" s="119"/>
      <c r="N113" s="119"/>
      <c r="R113" s="114" t="b">
        <f t="shared" si="34"/>
        <v>0</v>
      </c>
    </row>
    <row r="114" spans="2:18" s="114" customFormat="1" x14ac:dyDescent="0.2">
      <c r="B114" s="155"/>
      <c r="C114" s="156"/>
      <c r="D114" s="156"/>
      <c r="E114" s="157"/>
      <c r="F114" s="72"/>
      <c r="G114" s="89"/>
      <c r="H114" s="106"/>
      <c r="I114" s="158"/>
      <c r="J114" s="157"/>
      <c r="K114" s="72">
        <f t="shared" si="33"/>
        <v>0</v>
      </c>
      <c r="L114" s="94"/>
      <c r="M114" s="120"/>
      <c r="N114" s="120"/>
      <c r="R114" s="114" t="b">
        <f t="shared" si="34"/>
        <v>0</v>
      </c>
    </row>
    <row r="115" spans="2:18" s="114" customFormat="1" x14ac:dyDescent="0.2">
      <c r="B115" s="155"/>
      <c r="C115" s="156"/>
      <c r="D115" s="156"/>
      <c r="E115" s="157"/>
      <c r="F115" s="72"/>
      <c r="G115" s="89"/>
      <c r="H115" s="143"/>
      <c r="I115" s="158"/>
      <c r="J115" s="157"/>
      <c r="K115" s="72">
        <f t="shared" ref="K115:K121" si="35">SUM(F115*H115)</f>
        <v>0</v>
      </c>
      <c r="L115" s="94"/>
      <c r="M115" s="120"/>
      <c r="N115" s="120"/>
      <c r="R115" s="114" t="b">
        <f t="shared" ref="R115:R121" si="36">IF(L115="In-Kind", K115)</f>
        <v>0</v>
      </c>
    </row>
    <row r="116" spans="2:18" s="114" customFormat="1" x14ac:dyDescent="0.2">
      <c r="B116" s="155"/>
      <c r="C116" s="156"/>
      <c r="D116" s="156"/>
      <c r="E116" s="157"/>
      <c r="F116" s="72"/>
      <c r="G116" s="89"/>
      <c r="H116" s="143"/>
      <c r="I116" s="162"/>
      <c r="J116" s="162"/>
      <c r="K116" s="72">
        <f t="shared" si="35"/>
        <v>0</v>
      </c>
      <c r="L116" s="94"/>
      <c r="M116" s="120"/>
      <c r="N116" s="121"/>
      <c r="O116" s="121"/>
      <c r="P116" s="121"/>
      <c r="Q116" s="121"/>
      <c r="R116" s="114" t="b">
        <f t="shared" si="36"/>
        <v>0</v>
      </c>
    </row>
    <row r="117" spans="2:18" s="114" customFormat="1" x14ac:dyDescent="0.2">
      <c r="B117" s="155"/>
      <c r="C117" s="156"/>
      <c r="D117" s="156"/>
      <c r="E117" s="157"/>
      <c r="F117" s="72"/>
      <c r="G117" s="89"/>
      <c r="H117" s="143"/>
      <c r="I117" s="158"/>
      <c r="J117" s="157"/>
      <c r="K117" s="72">
        <f t="shared" ref="K117:K119" si="37">SUM(F117*H117)</f>
        <v>0</v>
      </c>
      <c r="L117" s="94"/>
      <c r="M117" s="119"/>
      <c r="N117" s="119"/>
      <c r="R117" s="114" t="b">
        <f t="shared" ref="R117:R119" si="38">IF(L117="In-Kind", K117)</f>
        <v>0</v>
      </c>
    </row>
    <row r="118" spans="2:18" s="114" customFormat="1" x14ac:dyDescent="0.2">
      <c r="B118" s="155"/>
      <c r="C118" s="156"/>
      <c r="D118" s="156"/>
      <c r="E118" s="157"/>
      <c r="F118" s="72"/>
      <c r="G118" s="89"/>
      <c r="H118" s="143"/>
      <c r="I118" s="158"/>
      <c r="J118" s="157"/>
      <c r="K118" s="72">
        <f t="shared" si="37"/>
        <v>0</v>
      </c>
      <c r="L118" s="94"/>
      <c r="M118" s="119"/>
      <c r="N118" s="119"/>
      <c r="R118" s="114" t="b">
        <f t="shared" si="38"/>
        <v>0</v>
      </c>
    </row>
    <row r="119" spans="2:18" s="114" customFormat="1" x14ac:dyDescent="0.2">
      <c r="B119" s="155"/>
      <c r="C119" s="156"/>
      <c r="D119" s="156"/>
      <c r="E119" s="157"/>
      <c r="F119" s="72"/>
      <c r="G119" s="89"/>
      <c r="H119" s="143"/>
      <c r="I119" s="158"/>
      <c r="J119" s="157"/>
      <c r="K119" s="72">
        <f t="shared" si="37"/>
        <v>0</v>
      </c>
      <c r="L119" s="94"/>
      <c r="M119" s="120"/>
      <c r="N119" s="120"/>
      <c r="R119" s="114" t="b">
        <f t="shared" si="38"/>
        <v>0</v>
      </c>
    </row>
    <row r="120" spans="2:18" s="114" customFormat="1" x14ac:dyDescent="0.2">
      <c r="B120" s="155"/>
      <c r="C120" s="156"/>
      <c r="D120" s="156"/>
      <c r="E120" s="157"/>
      <c r="F120" s="72"/>
      <c r="G120" s="89"/>
      <c r="H120" s="143"/>
      <c r="I120" s="158"/>
      <c r="J120" s="157"/>
      <c r="K120" s="72">
        <f t="shared" si="35"/>
        <v>0</v>
      </c>
      <c r="L120" s="94"/>
      <c r="M120" s="120"/>
      <c r="N120" s="120"/>
      <c r="R120" s="114" t="b">
        <f t="shared" si="36"/>
        <v>0</v>
      </c>
    </row>
    <row r="121" spans="2:18" s="114" customFormat="1" x14ac:dyDescent="0.2">
      <c r="B121" s="155"/>
      <c r="C121" s="156"/>
      <c r="D121" s="156"/>
      <c r="E121" s="157"/>
      <c r="F121" s="72"/>
      <c r="G121" s="89"/>
      <c r="H121" s="143"/>
      <c r="I121" s="162"/>
      <c r="J121" s="162"/>
      <c r="K121" s="72">
        <f t="shared" si="35"/>
        <v>0</v>
      </c>
      <c r="L121" s="94"/>
      <c r="M121" s="120"/>
      <c r="N121" s="121"/>
      <c r="O121" s="121"/>
      <c r="P121" s="121"/>
      <c r="Q121" s="121"/>
      <c r="R121" s="114" t="b">
        <f t="shared" si="36"/>
        <v>0</v>
      </c>
    </row>
    <row r="122" spans="2:18" s="114" customFormat="1" ht="13.5" thickBot="1" x14ac:dyDescent="0.25">
      <c r="B122" s="302"/>
      <c r="C122" s="303"/>
      <c r="D122" s="303"/>
      <c r="E122" s="253"/>
      <c r="F122" s="74"/>
      <c r="G122" s="90"/>
      <c r="H122" s="108"/>
      <c r="I122" s="167"/>
      <c r="J122" s="167"/>
      <c r="K122" s="118">
        <f t="shared" si="33"/>
        <v>0</v>
      </c>
      <c r="L122" s="95"/>
      <c r="M122" s="120"/>
      <c r="N122" s="120"/>
      <c r="R122" s="114" t="b">
        <f t="shared" si="34"/>
        <v>0</v>
      </c>
    </row>
    <row r="123" spans="2:18" ht="12" customHeight="1" thickBot="1" x14ac:dyDescent="0.25">
      <c r="I123" s="254" t="s">
        <v>19</v>
      </c>
      <c r="J123" s="255"/>
      <c r="K123" s="18">
        <f>SUM(K112:K122)</f>
        <v>0</v>
      </c>
      <c r="R123" s="2">
        <f>SUM(R112:R122)</f>
        <v>0</v>
      </c>
    </row>
    <row r="124" spans="2:18" ht="13.5" thickBot="1" x14ac:dyDescent="0.25"/>
    <row r="125" spans="2:18" ht="12" customHeight="1" x14ac:dyDescent="0.2">
      <c r="B125" s="220" t="s">
        <v>95</v>
      </c>
      <c r="C125" s="221"/>
      <c r="D125" s="221"/>
      <c r="E125" s="221"/>
      <c r="F125" s="221"/>
      <c r="G125" s="221"/>
      <c r="H125" s="221"/>
      <c r="I125" s="221"/>
      <c r="J125" s="221"/>
      <c r="K125" s="221"/>
      <c r="L125" s="222"/>
    </row>
    <row r="126" spans="2:18" ht="19.5" customHeight="1" thickBot="1" x14ac:dyDescent="0.25">
      <c r="B126" s="223"/>
      <c r="C126" s="224"/>
      <c r="D126" s="224"/>
      <c r="E126" s="224"/>
      <c r="F126" s="224"/>
      <c r="G126" s="224"/>
      <c r="H126" s="224"/>
      <c r="I126" s="224"/>
      <c r="J126" s="224"/>
      <c r="K126" s="224"/>
      <c r="L126" s="225"/>
    </row>
    <row r="127" spans="2:18" ht="12" customHeight="1" thickBot="1" x14ac:dyDescent="0.25">
      <c r="B127" s="55"/>
      <c r="C127" s="55"/>
      <c r="D127" s="55"/>
      <c r="E127" s="55"/>
      <c r="F127" s="55"/>
      <c r="G127" s="55"/>
      <c r="H127" s="55"/>
      <c r="I127" s="55"/>
      <c r="J127" s="55"/>
      <c r="K127" s="55"/>
      <c r="L127" s="55"/>
    </row>
    <row r="128" spans="2:18" x14ac:dyDescent="0.2">
      <c r="B128" s="226" t="s">
        <v>3</v>
      </c>
      <c r="C128" s="227"/>
      <c r="D128" s="227"/>
      <c r="E128" s="227"/>
      <c r="F128" s="33" t="s">
        <v>16</v>
      </c>
      <c r="G128" s="35" t="s">
        <v>94</v>
      </c>
      <c r="H128" s="69" t="s">
        <v>15</v>
      </c>
      <c r="I128" s="244" t="s">
        <v>17</v>
      </c>
      <c r="J128" s="244"/>
      <c r="K128" s="33" t="s">
        <v>1</v>
      </c>
      <c r="L128" s="11" t="s">
        <v>82</v>
      </c>
    </row>
    <row r="129" spans="2:18" s="114" customFormat="1" x14ac:dyDescent="0.2">
      <c r="B129" s="159"/>
      <c r="C129" s="160"/>
      <c r="D129" s="160"/>
      <c r="E129" s="161"/>
      <c r="F129" s="72"/>
      <c r="G129" s="91"/>
      <c r="H129" s="106"/>
      <c r="I129" s="162"/>
      <c r="J129" s="162"/>
      <c r="K129" s="72">
        <f>INT(SUM(F129*H129))</f>
        <v>0</v>
      </c>
      <c r="L129" s="94"/>
      <c r="M129" s="116"/>
      <c r="N129" s="116"/>
      <c r="O129" s="116"/>
      <c r="R129" s="114" t="b">
        <f t="shared" ref="R129:R132" si="39">IF(L129="In-Kind", K129)</f>
        <v>0</v>
      </c>
    </row>
    <row r="130" spans="2:18" s="114" customFormat="1" x14ac:dyDescent="0.2">
      <c r="B130" s="164"/>
      <c r="C130" s="165"/>
      <c r="D130" s="165"/>
      <c r="E130" s="166"/>
      <c r="F130" s="72"/>
      <c r="G130" s="142"/>
      <c r="H130" s="106"/>
      <c r="I130" s="154"/>
      <c r="J130" s="153"/>
      <c r="K130" s="72">
        <f>INT(SUM(F130*H130))</f>
        <v>0</v>
      </c>
      <c r="L130" s="94"/>
      <c r="M130" s="116"/>
      <c r="N130" s="116"/>
      <c r="O130" s="116"/>
      <c r="R130" s="114" t="b">
        <f t="shared" si="39"/>
        <v>0</v>
      </c>
    </row>
    <row r="131" spans="2:18" s="114" customFormat="1" x14ac:dyDescent="0.2">
      <c r="B131" s="164"/>
      <c r="C131" s="165"/>
      <c r="D131" s="165"/>
      <c r="E131" s="166"/>
      <c r="F131" s="72"/>
      <c r="G131" s="142"/>
      <c r="H131" s="106"/>
      <c r="I131" s="154"/>
      <c r="J131" s="153"/>
      <c r="K131" s="72">
        <f>INT(SUM(F131*H131))</f>
        <v>0</v>
      </c>
      <c r="L131" s="94"/>
      <c r="M131" s="117"/>
      <c r="N131" s="117"/>
      <c r="O131" s="117"/>
      <c r="R131" s="114" t="b">
        <f t="shared" si="39"/>
        <v>0</v>
      </c>
    </row>
    <row r="132" spans="2:18" s="114" customFormat="1" ht="13.5" thickBot="1" x14ac:dyDescent="0.25">
      <c r="B132" s="164"/>
      <c r="C132" s="165"/>
      <c r="D132" s="165"/>
      <c r="E132" s="166"/>
      <c r="F132" s="74"/>
      <c r="G132" s="142"/>
      <c r="H132" s="108"/>
      <c r="I132" s="154"/>
      <c r="J132" s="153"/>
      <c r="K132" s="118">
        <f>SUM(F132*H132)</f>
        <v>0</v>
      </c>
      <c r="L132" s="95"/>
      <c r="R132" s="114" t="b">
        <f t="shared" si="39"/>
        <v>0</v>
      </c>
    </row>
    <row r="133" spans="2:18" ht="13.5" thickBot="1" x14ac:dyDescent="0.25">
      <c r="I133" s="254" t="s">
        <v>35</v>
      </c>
      <c r="J133" s="255"/>
      <c r="K133" s="18">
        <f>SUM(K129:K132)</f>
        <v>0</v>
      </c>
      <c r="R133" s="2">
        <f>SUM(R129:R132)</f>
        <v>0</v>
      </c>
    </row>
    <row r="134" spans="2:18" ht="13.5" thickBot="1" x14ac:dyDescent="0.25">
      <c r="B134" s="202"/>
      <c r="C134" s="202"/>
      <c r="D134" s="202"/>
      <c r="E134" s="22"/>
      <c r="F134" s="36"/>
      <c r="G134" s="36"/>
      <c r="H134" s="36"/>
      <c r="L134" s="56"/>
    </row>
    <row r="135" spans="2:18" ht="13.5" customHeight="1" x14ac:dyDescent="0.2">
      <c r="B135" s="187" t="s">
        <v>93</v>
      </c>
      <c r="C135" s="188"/>
      <c r="D135" s="188"/>
      <c r="E135" s="188"/>
      <c r="F135" s="188"/>
      <c r="G135" s="188"/>
      <c r="H135" s="188"/>
      <c r="I135" s="188"/>
      <c r="J135" s="188"/>
      <c r="K135" s="188"/>
      <c r="L135" s="189"/>
    </row>
    <row r="136" spans="2:18" x14ac:dyDescent="0.2">
      <c r="B136" s="288"/>
      <c r="C136" s="289"/>
      <c r="D136" s="289"/>
      <c r="E136" s="289"/>
      <c r="F136" s="289"/>
      <c r="G136" s="289"/>
      <c r="H136" s="289"/>
      <c r="I136" s="289"/>
      <c r="J136" s="289"/>
      <c r="K136" s="289"/>
      <c r="L136" s="290"/>
    </row>
    <row r="137" spans="2:18" ht="28.5" customHeight="1" thickBot="1" x14ac:dyDescent="0.25">
      <c r="B137" s="190"/>
      <c r="C137" s="191"/>
      <c r="D137" s="191"/>
      <c r="E137" s="191"/>
      <c r="F137" s="191"/>
      <c r="G137" s="191"/>
      <c r="H137" s="191"/>
      <c r="I137" s="191"/>
      <c r="J137" s="191"/>
      <c r="K137" s="191"/>
      <c r="L137" s="192"/>
    </row>
    <row r="138" spans="2:18" ht="13.5" thickBot="1" x14ac:dyDescent="0.25"/>
    <row r="139" spans="2:18" ht="25.5" x14ac:dyDescent="0.2">
      <c r="B139" s="209" t="s">
        <v>3</v>
      </c>
      <c r="C139" s="196"/>
      <c r="D139" s="196"/>
      <c r="E139" s="208"/>
      <c r="F139" s="135" t="s">
        <v>16</v>
      </c>
      <c r="G139" s="141" t="s">
        <v>102</v>
      </c>
      <c r="H139" s="136" t="s">
        <v>101</v>
      </c>
      <c r="I139" s="246" t="s">
        <v>17</v>
      </c>
      <c r="J139" s="201"/>
      <c r="K139" s="33" t="s">
        <v>1</v>
      </c>
      <c r="L139" s="11" t="s">
        <v>82</v>
      </c>
    </row>
    <row r="140" spans="2:18" s="114" customFormat="1" ht="12.75" customHeight="1" x14ac:dyDescent="0.2">
      <c r="B140" s="159"/>
      <c r="C140" s="160"/>
      <c r="D140" s="160"/>
      <c r="E140" s="161"/>
      <c r="F140" s="82"/>
      <c r="G140" s="139"/>
      <c r="H140" s="137"/>
      <c r="I140" s="162"/>
      <c r="J140" s="162"/>
      <c r="K140" s="72">
        <f>(F140*G140)*H140</f>
        <v>0</v>
      </c>
      <c r="L140" s="94"/>
      <c r="M140" s="116"/>
      <c r="N140" s="116"/>
      <c r="O140" s="116"/>
      <c r="R140" s="114" t="b">
        <f>IF(L140="In-Kind", K140)</f>
        <v>0</v>
      </c>
    </row>
    <row r="141" spans="2:18" s="114" customFormat="1" ht="12.75" customHeight="1" x14ac:dyDescent="0.2">
      <c r="B141" s="159"/>
      <c r="C141" s="160"/>
      <c r="D141" s="160"/>
      <c r="E141" s="161"/>
      <c r="F141" s="82"/>
      <c r="G141" s="139"/>
      <c r="H141" s="137"/>
      <c r="I141" s="162"/>
      <c r="J141" s="162"/>
      <c r="K141" s="72">
        <f t="shared" ref="K141:K150" si="40">(F141*G141)*H141</f>
        <v>0</v>
      </c>
      <c r="L141" s="94"/>
      <c r="M141" s="116"/>
      <c r="N141" s="116"/>
      <c r="O141" s="116"/>
      <c r="R141" s="114" t="b">
        <f t="shared" ref="R141:R150" si="41">IF(L141="In-Kind", K141)</f>
        <v>0</v>
      </c>
    </row>
    <row r="142" spans="2:18" s="114" customFormat="1" ht="12.75" customHeight="1" x14ac:dyDescent="0.2">
      <c r="B142" s="159"/>
      <c r="C142" s="160"/>
      <c r="D142" s="160"/>
      <c r="E142" s="161"/>
      <c r="F142" s="82"/>
      <c r="G142" s="139"/>
      <c r="H142" s="137"/>
      <c r="I142" s="162"/>
      <c r="J142" s="162"/>
      <c r="K142" s="72">
        <f t="shared" si="40"/>
        <v>0</v>
      </c>
      <c r="L142" s="94"/>
      <c r="M142" s="117"/>
      <c r="N142" s="117"/>
      <c r="O142" s="117"/>
      <c r="R142" s="114" t="b">
        <f t="shared" si="41"/>
        <v>0</v>
      </c>
    </row>
    <row r="143" spans="2:18" s="114" customFormat="1" ht="12.75" customHeight="1" x14ac:dyDescent="0.2">
      <c r="B143" s="159"/>
      <c r="C143" s="160"/>
      <c r="D143" s="160"/>
      <c r="E143" s="161"/>
      <c r="F143" s="82"/>
      <c r="G143" s="139"/>
      <c r="H143" s="137"/>
      <c r="I143" s="162"/>
      <c r="J143" s="162"/>
      <c r="K143" s="72">
        <f t="shared" ref="K143" si="42">(F143*G143)*H143</f>
        <v>0</v>
      </c>
      <c r="L143" s="94"/>
      <c r="M143" s="117"/>
      <c r="N143" s="117"/>
      <c r="O143" s="117"/>
      <c r="R143" s="114" t="b">
        <f t="shared" ref="R143" si="43">IF(L143="In-Kind", K143)</f>
        <v>0</v>
      </c>
    </row>
    <row r="144" spans="2:18" s="114" customFormat="1" ht="12.75" customHeight="1" x14ac:dyDescent="0.2">
      <c r="B144" s="148"/>
      <c r="C144" s="149"/>
      <c r="D144" s="149"/>
      <c r="E144" s="149"/>
      <c r="F144" s="82"/>
      <c r="G144" s="139"/>
      <c r="H144" s="137"/>
      <c r="I144" s="167"/>
      <c r="J144" s="167"/>
      <c r="K144" s="72">
        <f t="shared" ref="K144" si="44">(F144*G144)*H144</f>
        <v>0</v>
      </c>
      <c r="L144" s="94"/>
      <c r="M144" s="117"/>
      <c r="N144" s="117"/>
      <c r="O144" s="117"/>
      <c r="R144" s="114" t="b">
        <f t="shared" ref="R144" si="45">IF(L144="In-Kind", K144)</f>
        <v>0</v>
      </c>
    </row>
    <row r="145" spans="2:18" s="114" customFormat="1" ht="12.75" customHeight="1" x14ac:dyDescent="0.2">
      <c r="B145" s="159"/>
      <c r="C145" s="160"/>
      <c r="D145" s="160"/>
      <c r="E145" s="161"/>
      <c r="F145" s="82"/>
      <c r="G145" s="139"/>
      <c r="H145" s="137"/>
      <c r="I145" s="162"/>
      <c r="J145" s="162"/>
      <c r="K145" s="72">
        <f t="shared" ref="K145" si="46">(F145*G145)*H145</f>
        <v>0</v>
      </c>
      <c r="L145" s="94"/>
      <c r="M145" s="116"/>
      <c r="N145" s="116"/>
      <c r="O145" s="116"/>
      <c r="R145" s="114" t="b">
        <f t="shared" ref="R145" si="47">IF(L145="In-Kind", K145)</f>
        <v>0</v>
      </c>
    </row>
    <row r="146" spans="2:18" s="114" customFormat="1" ht="12.75" customHeight="1" x14ac:dyDescent="0.2">
      <c r="B146" s="159"/>
      <c r="C146" s="160"/>
      <c r="D146" s="160"/>
      <c r="E146" s="161"/>
      <c r="F146" s="82"/>
      <c r="G146" s="139"/>
      <c r="H146" s="137"/>
      <c r="I146" s="162"/>
      <c r="J146" s="162"/>
      <c r="K146" s="72">
        <f t="shared" ref="K146:K149" si="48">(F146*G146)*H146</f>
        <v>0</v>
      </c>
      <c r="L146" s="94"/>
      <c r="M146" s="117"/>
      <c r="N146" s="117"/>
      <c r="O146" s="117"/>
      <c r="R146" s="114" t="b">
        <f t="shared" ref="R146:R149" si="49">IF(L146="In-Kind", K146)</f>
        <v>0</v>
      </c>
    </row>
    <row r="147" spans="2:18" s="114" customFormat="1" ht="12.75" customHeight="1" x14ac:dyDescent="0.2">
      <c r="B147" s="164"/>
      <c r="C147" s="165"/>
      <c r="D147" s="165"/>
      <c r="E147" s="166"/>
      <c r="F147" s="82"/>
      <c r="G147" s="139"/>
      <c r="H147" s="137"/>
      <c r="I147" s="154"/>
      <c r="J147" s="153"/>
      <c r="K147" s="72">
        <f t="shared" si="48"/>
        <v>0</v>
      </c>
      <c r="L147" s="94"/>
      <c r="M147" s="117"/>
      <c r="N147" s="117"/>
      <c r="O147" s="117"/>
      <c r="R147" s="114" t="b">
        <f t="shared" si="49"/>
        <v>0</v>
      </c>
    </row>
    <row r="148" spans="2:18" s="114" customFormat="1" ht="12.75" customHeight="1" x14ac:dyDescent="0.2">
      <c r="B148" s="164"/>
      <c r="C148" s="165"/>
      <c r="D148" s="165"/>
      <c r="E148" s="166"/>
      <c r="F148" s="82"/>
      <c r="G148" s="139"/>
      <c r="H148" s="137"/>
      <c r="I148" s="154"/>
      <c r="J148" s="153"/>
      <c r="K148" s="72">
        <f t="shared" si="48"/>
        <v>0</v>
      </c>
      <c r="L148" s="94"/>
      <c r="M148" s="117"/>
      <c r="N148" s="117"/>
      <c r="O148" s="117"/>
      <c r="R148" s="114" t="b">
        <f t="shared" si="49"/>
        <v>0</v>
      </c>
    </row>
    <row r="149" spans="2:18" s="114" customFormat="1" ht="12.75" customHeight="1" x14ac:dyDescent="0.2">
      <c r="B149" s="148"/>
      <c r="C149" s="149"/>
      <c r="D149" s="149"/>
      <c r="E149" s="149"/>
      <c r="F149" s="82"/>
      <c r="G149" s="139"/>
      <c r="H149" s="137"/>
      <c r="I149" s="167"/>
      <c r="J149" s="167"/>
      <c r="K149" s="72">
        <f t="shared" si="48"/>
        <v>0</v>
      </c>
      <c r="L149" s="94"/>
      <c r="M149" s="117"/>
      <c r="N149" s="117"/>
      <c r="O149" s="117"/>
      <c r="R149" s="114" t="b">
        <f t="shared" si="49"/>
        <v>0</v>
      </c>
    </row>
    <row r="150" spans="2:18" s="114" customFormat="1" ht="12.75" customHeight="1" thickBot="1" x14ac:dyDescent="0.25">
      <c r="B150" s="312"/>
      <c r="C150" s="313"/>
      <c r="D150" s="313"/>
      <c r="E150" s="313"/>
      <c r="F150" s="84"/>
      <c r="G150" s="140"/>
      <c r="H150" s="138"/>
      <c r="I150" s="167"/>
      <c r="J150" s="167"/>
      <c r="K150" s="72">
        <f t="shared" si="40"/>
        <v>0</v>
      </c>
      <c r="L150" s="95"/>
      <c r="R150" s="114" t="b">
        <f t="shared" si="41"/>
        <v>0</v>
      </c>
    </row>
    <row r="151" spans="2:18" ht="13.5" thickBot="1" x14ac:dyDescent="0.25">
      <c r="I151" s="254" t="s">
        <v>43</v>
      </c>
      <c r="J151" s="255"/>
      <c r="K151" s="18">
        <f>SUM(K140:K150)</f>
        <v>0</v>
      </c>
      <c r="R151" s="2">
        <f>SUM(R140:R150)</f>
        <v>0</v>
      </c>
    </row>
    <row r="152" spans="2:18" x14ac:dyDescent="0.2"/>
    <row r="153" spans="2:18" ht="13.5" thickBot="1" x14ac:dyDescent="0.25">
      <c r="B153" s="39"/>
      <c r="C153" s="39"/>
      <c r="D153" s="39"/>
      <c r="E153" s="39"/>
      <c r="F153" s="39"/>
      <c r="G153" s="39"/>
      <c r="H153" s="39"/>
      <c r="I153" s="39"/>
      <c r="J153" s="39"/>
      <c r="K153" s="39"/>
      <c r="L153" s="39"/>
    </row>
    <row r="154" spans="2:18" x14ac:dyDescent="0.2">
      <c r="B154" s="174" t="s">
        <v>34</v>
      </c>
      <c r="C154" s="247"/>
      <c r="D154" s="247"/>
      <c r="E154" s="247"/>
      <c r="F154" s="247"/>
      <c r="G154" s="247"/>
      <c r="H154" s="247"/>
      <c r="I154" s="247"/>
      <c r="J154" s="247"/>
      <c r="K154" s="247"/>
      <c r="L154" s="248"/>
    </row>
    <row r="155" spans="2:18" ht="13.5" thickBot="1" x14ac:dyDescent="0.25">
      <c r="B155" s="249"/>
      <c r="C155" s="250"/>
      <c r="D155" s="250"/>
      <c r="E155" s="250"/>
      <c r="F155" s="250"/>
      <c r="G155" s="250"/>
      <c r="H155" s="250"/>
      <c r="I155" s="250"/>
      <c r="J155" s="250"/>
      <c r="K155" s="250"/>
      <c r="L155" s="251"/>
    </row>
    <row r="156" spans="2:18" ht="13.5" thickBot="1" x14ac:dyDescent="0.25">
      <c r="B156" s="39"/>
      <c r="C156" s="39"/>
      <c r="D156" s="39"/>
      <c r="E156" s="39"/>
      <c r="F156" s="39"/>
      <c r="G156" s="39"/>
      <c r="H156" s="39"/>
      <c r="I156" s="39"/>
      <c r="J156" s="39"/>
      <c r="K156" s="39"/>
      <c r="L156" s="39"/>
    </row>
    <row r="157" spans="2:18" ht="25.5" x14ac:dyDescent="0.2">
      <c r="B157" s="243" t="s">
        <v>7</v>
      </c>
      <c r="C157" s="244"/>
      <c r="D157" s="245"/>
      <c r="E157" s="246" t="s">
        <v>8</v>
      </c>
      <c r="F157" s="200"/>
      <c r="G157" s="201"/>
      <c r="H157" s="33" t="s">
        <v>16</v>
      </c>
      <c r="I157" s="17" t="s">
        <v>92</v>
      </c>
      <c r="J157" s="33" t="s">
        <v>15</v>
      </c>
      <c r="K157" s="33" t="s">
        <v>1</v>
      </c>
      <c r="L157" s="11" t="s">
        <v>82</v>
      </c>
      <c r="M157" s="25"/>
      <c r="N157" s="25"/>
      <c r="O157" s="25"/>
      <c r="P157" s="25"/>
    </row>
    <row r="158" spans="2:18" s="114" customFormat="1" x14ac:dyDescent="0.2">
      <c r="B158" s="163"/>
      <c r="C158" s="150"/>
      <c r="D158" s="150"/>
      <c r="E158" s="150"/>
      <c r="F158" s="150"/>
      <c r="G158" s="150"/>
      <c r="H158" s="72"/>
      <c r="I158" s="89"/>
      <c r="J158" s="106"/>
      <c r="K158" s="72">
        <f t="shared" ref="K158:K164" si="50">SUM(H158*J158)</f>
        <v>0</v>
      </c>
      <c r="L158" s="94"/>
      <c r="M158" s="115"/>
      <c r="N158" s="115"/>
      <c r="O158" s="115"/>
      <c r="P158" s="115"/>
      <c r="R158" s="114" t="b">
        <f t="shared" ref="R158:R164" si="51">IF(L158="In-Kind", K158)</f>
        <v>0</v>
      </c>
    </row>
    <row r="159" spans="2:18" s="114" customFormat="1" x14ac:dyDescent="0.2">
      <c r="B159" s="163"/>
      <c r="C159" s="150"/>
      <c r="D159" s="150"/>
      <c r="E159" s="150"/>
      <c r="F159" s="150"/>
      <c r="G159" s="150"/>
      <c r="H159" s="72"/>
      <c r="I159" s="89"/>
      <c r="J159" s="106"/>
      <c r="K159" s="72">
        <f t="shared" si="50"/>
        <v>0</v>
      </c>
      <c r="L159" s="94"/>
      <c r="M159" s="115"/>
      <c r="N159" s="115"/>
      <c r="O159" s="115"/>
      <c r="P159" s="115"/>
      <c r="R159" s="114" t="b">
        <f t="shared" si="51"/>
        <v>0</v>
      </c>
    </row>
    <row r="160" spans="2:18" s="114" customFormat="1" x14ac:dyDescent="0.2">
      <c r="B160" s="163"/>
      <c r="C160" s="150"/>
      <c r="D160" s="150"/>
      <c r="E160" s="150"/>
      <c r="F160" s="150"/>
      <c r="G160" s="150"/>
      <c r="H160" s="72"/>
      <c r="I160" s="89"/>
      <c r="J160" s="143"/>
      <c r="K160" s="72">
        <f t="shared" si="50"/>
        <v>0</v>
      </c>
      <c r="L160" s="94"/>
      <c r="M160" s="115"/>
      <c r="N160" s="115"/>
      <c r="O160" s="115"/>
      <c r="P160" s="115"/>
      <c r="R160" s="114" t="b">
        <f t="shared" ref="R160" si="52">IF(L160="In-Kind", K160)</f>
        <v>0</v>
      </c>
    </row>
    <row r="161" spans="2:18" s="114" customFormat="1" x14ac:dyDescent="0.2">
      <c r="B161" s="163"/>
      <c r="C161" s="150"/>
      <c r="D161" s="150"/>
      <c r="E161" s="150"/>
      <c r="F161" s="150"/>
      <c r="G161" s="150"/>
      <c r="H161" s="72"/>
      <c r="I161" s="89"/>
      <c r="J161" s="145"/>
      <c r="K161" s="72">
        <f t="shared" ref="K161:K163" si="53">SUM(H161*J161)</f>
        <v>0</v>
      </c>
      <c r="L161" s="94"/>
      <c r="M161" s="115"/>
      <c r="N161" s="115"/>
      <c r="O161" s="115"/>
      <c r="P161" s="115"/>
      <c r="R161" s="114" t="b">
        <f t="shared" ref="R161:R163" si="54">IF(L161="In-Kind", K161)</f>
        <v>0</v>
      </c>
    </row>
    <row r="162" spans="2:18" s="114" customFormat="1" x14ac:dyDescent="0.2">
      <c r="B162" s="163"/>
      <c r="C162" s="150"/>
      <c r="D162" s="150"/>
      <c r="E162" s="150"/>
      <c r="F162" s="150"/>
      <c r="G162" s="150"/>
      <c r="H162" s="72"/>
      <c r="I162" s="89"/>
      <c r="J162" s="145"/>
      <c r="K162" s="72">
        <f t="shared" si="53"/>
        <v>0</v>
      </c>
      <c r="L162" s="94"/>
      <c r="M162" s="115"/>
      <c r="N162" s="115"/>
      <c r="O162" s="115"/>
      <c r="P162" s="115"/>
      <c r="R162" s="114" t="b">
        <f t="shared" si="54"/>
        <v>0</v>
      </c>
    </row>
    <row r="163" spans="2:18" s="114" customFormat="1" x14ac:dyDescent="0.2">
      <c r="B163" s="163"/>
      <c r="C163" s="150"/>
      <c r="D163" s="150"/>
      <c r="E163" s="150"/>
      <c r="F163" s="150"/>
      <c r="G163" s="150"/>
      <c r="H163" s="72"/>
      <c r="I163" s="89"/>
      <c r="J163" s="145"/>
      <c r="K163" s="72">
        <f t="shared" si="53"/>
        <v>0</v>
      </c>
      <c r="L163" s="94"/>
      <c r="M163" s="115"/>
      <c r="N163" s="115"/>
      <c r="O163" s="115"/>
      <c r="P163" s="115"/>
      <c r="R163" s="114" t="b">
        <f t="shared" si="54"/>
        <v>0</v>
      </c>
    </row>
    <row r="164" spans="2:18" s="114" customFormat="1" ht="13.5" thickBot="1" x14ac:dyDescent="0.25">
      <c r="B164" s="232"/>
      <c r="C164" s="168"/>
      <c r="D164" s="168"/>
      <c r="E164" s="168"/>
      <c r="F164" s="168"/>
      <c r="G164" s="168"/>
      <c r="H164" s="74"/>
      <c r="I164" s="90"/>
      <c r="J164" s="108"/>
      <c r="K164" s="74">
        <f t="shared" si="50"/>
        <v>0</v>
      </c>
      <c r="L164" s="95"/>
      <c r="R164" s="114" t="b">
        <f t="shared" si="51"/>
        <v>0</v>
      </c>
    </row>
    <row r="165" spans="2:18" ht="12" customHeight="1" thickBot="1" x14ac:dyDescent="0.25">
      <c r="I165" s="285" t="s">
        <v>44</v>
      </c>
      <c r="J165" s="286"/>
      <c r="K165" s="18">
        <f>SUM(K158:K164)</f>
        <v>0</v>
      </c>
      <c r="R165" s="2">
        <f>SUM(R158:R164)</f>
        <v>0</v>
      </c>
    </row>
    <row r="166" spans="2:18" x14ac:dyDescent="0.2">
      <c r="H166" s="216"/>
      <c r="I166" s="216"/>
      <c r="L166" s="57"/>
    </row>
    <row r="167" spans="2:18" ht="13.5" thickBot="1" x14ac:dyDescent="0.25"/>
    <row r="168" spans="2:18" x14ac:dyDescent="0.2">
      <c r="B168" s="174" t="s">
        <v>33</v>
      </c>
      <c r="C168" s="175"/>
      <c r="D168" s="175"/>
      <c r="E168" s="175"/>
      <c r="F168" s="175"/>
      <c r="G168" s="175"/>
      <c r="H168" s="175"/>
      <c r="I168" s="175"/>
      <c r="J168" s="175"/>
      <c r="K168" s="175"/>
      <c r="L168" s="176"/>
    </row>
    <row r="169" spans="2:18" ht="13.5" thickBot="1" x14ac:dyDescent="0.25">
      <c r="B169" s="180"/>
      <c r="C169" s="181"/>
      <c r="D169" s="181"/>
      <c r="E169" s="181"/>
      <c r="F169" s="181"/>
      <c r="G169" s="181"/>
      <c r="H169" s="181"/>
      <c r="I169" s="181"/>
      <c r="J169" s="181"/>
      <c r="K169" s="181"/>
      <c r="L169" s="182"/>
    </row>
    <row r="170" spans="2:18" ht="13.5" thickBot="1" x14ac:dyDescent="0.25"/>
    <row r="171" spans="2:18" x14ac:dyDescent="0.2">
      <c r="B171" s="199" t="s">
        <v>3</v>
      </c>
      <c r="C171" s="200"/>
      <c r="D171" s="200"/>
      <c r="E171" s="201"/>
      <c r="F171" s="246" t="s">
        <v>17</v>
      </c>
      <c r="G171" s="201"/>
      <c r="H171" s="246" t="s">
        <v>8</v>
      </c>
      <c r="I171" s="200"/>
      <c r="J171" s="201"/>
      <c r="K171" s="33" t="s">
        <v>1</v>
      </c>
      <c r="L171" s="11" t="s">
        <v>82</v>
      </c>
    </row>
    <row r="172" spans="2:18" s="114" customFormat="1" ht="13.5" customHeight="1" x14ac:dyDescent="0.2">
      <c r="B172" s="151" t="s">
        <v>90</v>
      </c>
      <c r="C172" s="152"/>
      <c r="D172" s="152"/>
      <c r="E172" s="153"/>
      <c r="F172" s="107"/>
      <c r="G172" s="104"/>
      <c r="H172" s="154"/>
      <c r="I172" s="152"/>
      <c r="J172" s="153"/>
      <c r="K172" s="72">
        <v>0</v>
      </c>
      <c r="L172" s="94"/>
      <c r="R172" s="114" t="b">
        <f>IF(L172="In-Kind", K172)</f>
        <v>0</v>
      </c>
    </row>
    <row r="173" spans="2:18" s="114" customFormat="1" ht="13.5" customHeight="1" x14ac:dyDescent="0.2">
      <c r="B173" s="148"/>
      <c r="C173" s="149"/>
      <c r="D173" s="149"/>
      <c r="E173" s="149"/>
      <c r="F173" s="150"/>
      <c r="G173" s="150"/>
      <c r="H173" s="147"/>
      <c r="I173" s="147"/>
      <c r="J173" s="147"/>
      <c r="K173" s="72">
        <v>0</v>
      </c>
      <c r="L173" s="94"/>
      <c r="R173" s="114" t="b">
        <f t="shared" ref="R173:R176" si="55">IF(L173="In-Kind", K173)</f>
        <v>0</v>
      </c>
    </row>
    <row r="174" spans="2:18" s="114" customFormat="1" x14ac:dyDescent="0.2">
      <c r="B174" s="148"/>
      <c r="C174" s="149"/>
      <c r="D174" s="149"/>
      <c r="E174" s="149"/>
      <c r="F174" s="150"/>
      <c r="G174" s="150"/>
      <c r="H174" s="147"/>
      <c r="I174" s="147"/>
      <c r="J174" s="147"/>
      <c r="K174" s="72">
        <v>0</v>
      </c>
      <c r="L174" s="94"/>
      <c r="R174" s="114" t="b">
        <f t="shared" si="55"/>
        <v>0</v>
      </c>
    </row>
    <row r="175" spans="2:18" s="114" customFormat="1" ht="12.75" customHeight="1" x14ac:dyDescent="0.2">
      <c r="B175" s="148"/>
      <c r="C175" s="149"/>
      <c r="D175" s="149"/>
      <c r="E175" s="149"/>
      <c r="F175" s="150"/>
      <c r="G175" s="150"/>
      <c r="H175" s="147"/>
      <c r="I175" s="147"/>
      <c r="J175" s="147"/>
      <c r="K175" s="72">
        <v>0</v>
      </c>
      <c r="L175" s="94"/>
      <c r="R175" s="114" t="b">
        <f t="shared" ref="R175" si="56">IF(L175="In-Kind", K175)</f>
        <v>0</v>
      </c>
    </row>
    <row r="176" spans="2:18" s="114" customFormat="1" ht="13.5" thickBot="1" x14ac:dyDescent="0.25">
      <c r="B176" s="230"/>
      <c r="C176" s="231"/>
      <c r="D176" s="231"/>
      <c r="E176" s="231"/>
      <c r="F176" s="168"/>
      <c r="G176" s="168"/>
      <c r="H176" s="311"/>
      <c r="I176" s="311"/>
      <c r="J176" s="311"/>
      <c r="K176" s="74">
        <v>0</v>
      </c>
      <c r="L176" s="95"/>
      <c r="R176" s="114" t="b">
        <f t="shared" si="55"/>
        <v>0</v>
      </c>
    </row>
    <row r="177" spans="2:18" ht="13.5" thickBot="1" x14ac:dyDescent="0.25">
      <c r="I177" s="254" t="s">
        <v>45</v>
      </c>
      <c r="J177" s="255"/>
      <c r="K177" s="18">
        <f>SUM(K172:K176)</f>
        <v>0</v>
      </c>
      <c r="R177" s="2">
        <f>SUM(R172:R176)</f>
        <v>0</v>
      </c>
    </row>
    <row r="178" spans="2:18" x14ac:dyDescent="0.2"/>
    <row r="179" spans="2:18" x14ac:dyDescent="0.2"/>
    <row r="180" spans="2:18" ht="12.75" customHeight="1" x14ac:dyDescent="0.2">
      <c r="C180" s="55"/>
      <c r="D180" s="55"/>
      <c r="E180" s="55"/>
      <c r="F180" s="55"/>
      <c r="G180" s="55"/>
      <c r="H180" s="55"/>
      <c r="I180" s="55"/>
      <c r="J180" s="55"/>
      <c r="K180" s="55"/>
      <c r="L180" s="55"/>
    </row>
    <row r="181" spans="2:18" ht="13.5" thickBot="1" x14ac:dyDescent="0.25">
      <c r="B181" s="55"/>
      <c r="C181" s="55"/>
      <c r="D181" s="55"/>
      <c r="E181" s="55"/>
      <c r="F181" s="55"/>
      <c r="G181" s="55"/>
      <c r="H181" s="55"/>
      <c r="I181" s="55"/>
      <c r="J181" s="55"/>
      <c r="K181" s="55"/>
      <c r="L181" s="55"/>
    </row>
    <row r="182" spans="2:18" ht="13.5" thickBot="1" x14ac:dyDescent="0.25">
      <c r="J182" s="214" t="s">
        <v>32</v>
      </c>
      <c r="K182" s="277"/>
      <c r="L182" s="44">
        <f>SUM(K151+K165+K177)</f>
        <v>0</v>
      </c>
    </row>
    <row r="183" spans="2:18" x14ac:dyDescent="0.2">
      <c r="B183" s="55"/>
      <c r="C183" s="55"/>
      <c r="D183" s="55"/>
      <c r="E183" s="55"/>
      <c r="F183" s="55"/>
      <c r="G183" s="55"/>
      <c r="H183" s="55"/>
      <c r="I183" s="55"/>
      <c r="J183" s="55"/>
      <c r="K183" s="55"/>
      <c r="L183" s="55"/>
    </row>
    <row r="184" spans="2:18" ht="13.5" thickBot="1" x14ac:dyDescent="0.25">
      <c r="B184" s="55"/>
      <c r="C184" s="55"/>
      <c r="D184" s="55"/>
      <c r="E184" s="55"/>
      <c r="F184" s="55"/>
      <c r="G184" s="55"/>
      <c r="H184" s="55"/>
      <c r="I184" s="55"/>
      <c r="J184" s="55"/>
      <c r="K184" s="55"/>
      <c r="L184" s="55"/>
    </row>
    <row r="185" spans="2:18" x14ac:dyDescent="0.2">
      <c r="B185" s="174" t="s">
        <v>114</v>
      </c>
      <c r="C185" s="280"/>
      <c r="D185" s="280"/>
      <c r="E185" s="280"/>
      <c r="F185" s="280"/>
      <c r="G185" s="280"/>
      <c r="H185" s="280"/>
      <c r="I185" s="280"/>
      <c r="J185" s="280"/>
      <c r="K185" s="280"/>
      <c r="L185" s="281"/>
    </row>
    <row r="186" spans="2:18" ht="18.75" customHeight="1" thickBot="1" x14ac:dyDescent="0.25">
      <c r="B186" s="282"/>
      <c r="C186" s="283"/>
      <c r="D186" s="283"/>
      <c r="E186" s="283"/>
      <c r="F186" s="283"/>
      <c r="G186" s="283"/>
      <c r="H186" s="283"/>
      <c r="I186" s="283"/>
      <c r="J186" s="283"/>
      <c r="K186" s="283"/>
      <c r="L186" s="284"/>
    </row>
    <row r="187" spans="2:18" x14ac:dyDescent="0.2">
      <c r="B187" s="55"/>
      <c r="C187" s="55"/>
      <c r="D187" s="55"/>
      <c r="E187" s="55"/>
      <c r="F187" s="55"/>
      <c r="G187" s="55"/>
      <c r="H187" s="55"/>
      <c r="I187" s="55"/>
      <c r="J187" s="55"/>
      <c r="K187" s="55"/>
      <c r="L187" s="55"/>
    </row>
    <row r="188" spans="2:18" ht="20.25" customHeight="1" thickBot="1" x14ac:dyDescent="0.25">
      <c r="B188" s="55"/>
      <c r="C188" s="55"/>
      <c r="D188" s="55"/>
      <c r="E188" s="55"/>
      <c r="F188" s="55"/>
      <c r="G188" s="55"/>
      <c r="H188" s="55"/>
      <c r="I188" s="55"/>
      <c r="J188" s="55"/>
      <c r="K188" s="55"/>
      <c r="L188" s="55"/>
    </row>
    <row r="189" spans="2:18" ht="13.5" thickBot="1" x14ac:dyDescent="0.25">
      <c r="E189" s="40" t="s">
        <v>87</v>
      </c>
      <c r="F189" s="41"/>
      <c r="G189" s="27" t="s">
        <v>0</v>
      </c>
      <c r="K189" s="1"/>
    </row>
    <row r="190" spans="2:18" x14ac:dyDescent="0.2">
      <c r="E190" s="42" t="s">
        <v>27</v>
      </c>
      <c r="F190" s="43"/>
      <c r="G190" s="58">
        <f>L59</f>
        <v>0</v>
      </c>
      <c r="K190" s="59"/>
    </row>
    <row r="191" spans="2:18" x14ac:dyDescent="0.2">
      <c r="E191" s="278" t="s">
        <v>28</v>
      </c>
      <c r="F191" s="279"/>
      <c r="G191" s="60">
        <f>K91</f>
        <v>0</v>
      </c>
      <c r="K191" s="59"/>
    </row>
    <row r="192" spans="2:18" x14ac:dyDescent="0.2">
      <c r="E192" s="278" t="s">
        <v>29</v>
      </c>
      <c r="F192" s="279"/>
      <c r="G192" s="60">
        <f>K106</f>
        <v>0</v>
      </c>
      <c r="K192" s="59"/>
    </row>
    <row r="193" spans="2:17" x14ac:dyDescent="0.2">
      <c r="E193" s="278" t="s">
        <v>30</v>
      </c>
      <c r="F193" s="279"/>
      <c r="G193" s="60">
        <f>K123</f>
        <v>0</v>
      </c>
      <c r="K193" s="59"/>
    </row>
    <row r="194" spans="2:17" x14ac:dyDescent="0.2">
      <c r="E194" s="241" t="s">
        <v>86</v>
      </c>
      <c r="F194" s="242"/>
      <c r="G194" s="60">
        <f>K133</f>
        <v>0</v>
      </c>
      <c r="K194" s="59"/>
    </row>
    <row r="195" spans="2:17" ht="13.5" thickBot="1" x14ac:dyDescent="0.25">
      <c r="E195" s="307" t="s">
        <v>31</v>
      </c>
      <c r="F195" s="308"/>
      <c r="G195" s="61">
        <f>L182</f>
        <v>0</v>
      </c>
      <c r="K195" s="59"/>
    </row>
    <row r="196" spans="2:17" x14ac:dyDescent="0.2">
      <c r="E196" s="256" t="s">
        <v>13</v>
      </c>
      <c r="F196" s="257"/>
      <c r="G196" s="62">
        <f>SUM(G190:G195)</f>
        <v>0</v>
      </c>
      <c r="H196" s="1"/>
      <c r="K196" s="28"/>
      <c r="O196" s="29"/>
      <c r="P196" s="63"/>
    </row>
    <row r="197" spans="2:17" x14ac:dyDescent="0.2">
      <c r="E197" s="197" t="s">
        <v>116</v>
      </c>
      <c r="F197" s="198"/>
      <c r="G197" s="60" t="b">
        <f>IF((D6="VOCA"),G196*0.8,IF((D6="VAWA - CJSI"),G196*0.75,IF((D6="VAWA - Victim Services"),G196*1, IF((D6="State - Sexual Assault"),G196*1, IF((D6="State - Domestic Violence"),G196*1, IF((D6="FVPSA"),G196*1,IF((D6="SASP"),G196*1,IF((D6="SORNA"),G196*1,IF((D6="PSN"),G196*1,IF((D6="BYRNE-JAG"),G196*1,IF((D6="WRONGFUL CONVICTION"),G196*1,IF((D6="RSAT"),G196*0.75,IF((D6="PHBG"),G196*1)))))))))))))</f>
        <v>0</v>
      </c>
      <c r="H197" s="30"/>
      <c r="O197" s="29"/>
      <c r="P197" s="63"/>
      <c r="Q197" s="64"/>
    </row>
    <row r="198" spans="2:17" ht="13.5" thickBot="1" x14ac:dyDescent="0.25">
      <c r="E198" s="266" t="s">
        <v>64</v>
      </c>
      <c r="F198" s="267"/>
      <c r="G198" s="61" t="b">
        <f>IF((D6="VOCA"),G196*0.2,IF((D6="VAWA - CJSI"),G196*0.25,IF((D6="VAWA - Victim Services"), G196*0, IF((D6="State - Sexual Assault"),G196*0, IF((D6="State - Domestic Violence"),G196*0, IF((D6="FVPSA"),G196*0,IF((D6="SASP"), G196*0,IF((D6="SORNA"), G196*0,IF((D6="PSN"), G196*0,IF((D6="BYRNE-JAG"), G196*0,IF((D6="WRONGFUL CONVICTION"), G196*0,IF((D6="RSAT"),G196*0.25,IF((D6="PHBG"),G196*0)))))))))))))</f>
        <v>0</v>
      </c>
      <c r="H198" s="15"/>
      <c r="K198" s="59"/>
    </row>
    <row r="199" spans="2:17" ht="12.75" customHeight="1" x14ac:dyDescent="0.2">
      <c r="E199" s="264" t="s">
        <v>88</v>
      </c>
      <c r="F199" s="65" t="s">
        <v>83</v>
      </c>
      <c r="G199" s="5">
        <f>G198-G200</f>
        <v>0</v>
      </c>
      <c r="H199" s="7" t="e">
        <f>G199/G198</f>
        <v>#DIV/0!</v>
      </c>
      <c r="I199" s="66"/>
      <c r="J199" s="134"/>
      <c r="K199" s="66"/>
    </row>
    <row r="200" spans="2:17" ht="12.75" customHeight="1" thickBot="1" x14ac:dyDescent="0.25">
      <c r="B200" s="22"/>
      <c r="C200" s="4"/>
      <c r="D200" s="4"/>
      <c r="E200" s="265"/>
      <c r="F200" s="67" t="s">
        <v>84</v>
      </c>
      <c r="G200" s="6">
        <f>SUM(R177,R165,R151,R133,R123,R106,R91,R80,R57,R35,R26,R41)</f>
        <v>0</v>
      </c>
      <c r="H200" s="8" t="e">
        <f>G200/G198</f>
        <v>#DIV/0!</v>
      </c>
      <c r="I200" s="4"/>
      <c r="J200" s="4"/>
      <c r="K200" s="4"/>
      <c r="L200" s="4"/>
      <c r="M200" s="63"/>
    </row>
    <row r="201" spans="2:17" ht="13.5" thickBot="1" x14ac:dyDescent="0.25">
      <c r="B201" s="4"/>
      <c r="C201" s="4"/>
      <c r="D201" s="4"/>
      <c r="E201" s="4"/>
      <c r="F201" s="68" t="s">
        <v>112</v>
      </c>
      <c r="G201" s="31">
        <f>H42</f>
        <v>0</v>
      </c>
      <c r="H201" s="32" t="e">
        <f>G201/G198</f>
        <v>#DIV/0!</v>
      </c>
      <c r="I201" s="4"/>
      <c r="J201" s="4"/>
      <c r="K201" s="4"/>
      <c r="L201" s="4"/>
    </row>
    <row r="202" spans="2:17" ht="13.5" thickBot="1" x14ac:dyDescent="0.25"/>
    <row r="203" spans="2:17" x14ac:dyDescent="0.2">
      <c r="B203" s="268" t="s">
        <v>91</v>
      </c>
      <c r="C203" s="269"/>
      <c r="D203" s="269"/>
      <c r="E203" s="269"/>
      <c r="F203" s="269"/>
      <c r="G203" s="269"/>
      <c r="H203" s="269"/>
      <c r="I203" s="269"/>
      <c r="J203" s="269"/>
      <c r="K203" s="269"/>
      <c r="L203" s="270"/>
    </row>
    <row r="204" spans="2:17" x14ac:dyDescent="0.2">
      <c r="B204" s="271"/>
      <c r="C204" s="272"/>
      <c r="D204" s="272"/>
      <c r="E204" s="272"/>
      <c r="F204" s="272"/>
      <c r="G204" s="272"/>
      <c r="H204" s="272"/>
      <c r="I204" s="272"/>
      <c r="J204" s="272"/>
      <c r="K204" s="272"/>
      <c r="L204" s="273"/>
    </row>
    <row r="205" spans="2:17" x14ac:dyDescent="0.2">
      <c r="B205" s="271"/>
      <c r="C205" s="272"/>
      <c r="D205" s="272"/>
      <c r="E205" s="272"/>
      <c r="F205" s="272"/>
      <c r="G205" s="272"/>
      <c r="H205" s="272"/>
      <c r="I205" s="272"/>
      <c r="J205" s="272"/>
      <c r="K205" s="272"/>
      <c r="L205" s="273"/>
    </row>
    <row r="206" spans="2:17" x14ac:dyDescent="0.2">
      <c r="B206" s="271"/>
      <c r="C206" s="272"/>
      <c r="D206" s="272"/>
      <c r="E206" s="272"/>
      <c r="F206" s="272"/>
      <c r="G206" s="272"/>
      <c r="H206" s="272"/>
      <c r="I206" s="272"/>
      <c r="J206" s="272"/>
      <c r="K206" s="272"/>
      <c r="L206" s="273"/>
    </row>
    <row r="207" spans="2:17" ht="26.25" customHeight="1" x14ac:dyDescent="0.2">
      <c r="B207" s="271"/>
      <c r="C207" s="272"/>
      <c r="D207" s="272"/>
      <c r="E207" s="272"/>
      <c r="F207" s="272"/>
      <c r="G207" s="272"/>
      <c r="H207" s="272"/>
      <c r="I207" s="272"/>
      <c r="J207" s="272"/>
      <c r="K207" s="272"/>
      <c r="L207" s="273"/>
    </row>
    <row r="208" spans="2:17" ht="15" customHeight="1" thickBot="1" x14ac:dyDescent="0.25">
      <c r="B208" s="274"/>
      <c r="C208" s="275"/>
      <c r="D208" s="275"/>
      <c r="E208" s="275"/>
      <c r="F208" s="275"/>
      <c r="G208" s="275"/>
      <c r="H208" s="275"/>
      <c r="I208" s="275"/>
      <c r="J208" s="275"/>
      <c r="K208" s="275"/>
      <c r="L208" s="276"/>
    </row>
    <row r="209" spans="2:12" ht="13.5" thickBot="1" x14ac:dyDescent="0.25"/>
    <row r="210" spans="2:12" ht="12.75" customHeight="1" x14ac:dyDescent="0.2">
      <c r="B210" s="258" t="s">
        <v>113</v>
      </c>
      <c r="C210" s="259"/>
      <c r="D210" s="259"/>
      <c r="E210" s="259"/>
      <c r="F210" s="259"/>
      <c r="G210" s="259"/>
      <c r="H210" s="259"/>
      <c r="I210" s="259"/>
      <c r="J210" s="259"/>
      <c r="K210" s="259"/>
      <c r="L210" s="260"/>
    </row>
    <row r="211" spans="2:12" ht="13.5" thickBot="1" x14ac:dyDescent="0.25">
      <c r="B211" s="261"/>
      <c r="C211" s="262"/>
      <c r="D211" s="262"/>
      <c r="E211" s="262"/>
      <c r="F211" s="262"/>
      <c r="G211" s="262"/>
      <c r="H211" s="262"/>
      <c r="I211" s="262"/>
      <c r="J211" s="262"/>
      <c r="K211" s="262"/>
      <c r="L211" s="263"/>
    </row>
    <row r="212" spans="2:12" x14ac:dyDescent="0.2"/>
    <row r="213" spans="2:12" hidden="1" x14ac:dyDescent="0.2"/>
    <row r="214" spans="2:12" ht="12.75" hidden="1" customHeight="1" x14ac:dyDescent="0.2">
      <c r="C214" s="4"/>
      <c r="D214" s="4"/>
      <c r="E214" s="4"/>
      <c r="F214" s="4"/>
      <c r="G214" s="4"/>
      <c r="H214" s="4"/>
      <c r="I214" s="4"/>
      <c r="J214" s="4"/>
      <c r="K214" s="4"/>
      <c r="L214" s="4"/>
    </row>
    <row r="215" spans="2:12" hidden="1" x14ac:dyDescent="0.2"/>
    <row r="216" spans="2:12" hidden="1" x14ac:dyDescent="0.2"/>
    <row r="217" spans="2:12" hidden="1" x14ac:dyDescent="0.2"/>
    <row r="218" spans="2:12" hidden="1" x14ac:dyDescent="0.2"/>
    <row r="219" spans="2:12" hidden="1" x14ac:dyDescent="0.2"/>
    <row r="220" spans="2:12" hidden="1" x14ac:dyDescent="0.2"/>
    <row r="221" spans="2:12" hidden="1" x14ac:dyDescent="0.2"/>
    <row r="222" spans="2:12" hidden="1" x14ac:dyDescent="0.2"/>
    <row r="223" spans="2:12" hidden="1" x14ac:dyDescent="0.2"/>
    <row r="224" spans="2:12"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sheetData>
  <sheetProtection algorithmName="SHA-512" hashValue="HHhIM75HKb4G68DoDr6ymIegQV4E3nolRyItzkAG2d3zDfhwWPNpWvXOog8svKXGhB0B0IVTg+6g+55dFxd3rQ==" saltValue="3GquX7cjHLUXiE2s8MyOUw==" spinCount="100000" sheet="1" objects="1" scenarios="1" insertRows="0"/>
  <sortState ref="T3:T13">
    <sortCondition ref="T2"/>
  </sortState>
  <mergeCells count="269">
    <mergeCell ref="B50:C50"/>
    <mergeCell ref="D50:E50"/>
    <mergeCell ref="H50:I50"/>
    <mergeCell ref="D48:E48"/>
    <mergeCell ref="D49:E49"/>
    <mergeCell ref="B40:E40"/>
    <mergeCell ref="B53:C53"/>
    <mergeCell ref="D53:E53"/>
    <mergeCell ref="H53:I53"/>
    <mergeCell ref="B54:C54"/>
    <mergeCell ref="B48:C48"/>
    <mergeCell ref="B49:C49"/>
    <mergeCell ref="D52:E52"/>
    <mergeCell ref="H52:I52"/>
    <mergeCell ref="B24:E24"/>
    <mergeCell ref="B25:E25"/>
    <mergeCell ref="B41:E41"/>
    <mergeCell ref="F46:H46"/>
    <mergeCell ref="F42:G42"/>
    <mergeCell ref="B27:D27"/>
    <mergeCell ref="E30:F30"/>
    <mergeCell ref="E34:F34"/>
    <mergeCell ref="B28:D28"/>
    <mergeCell ref="B30:D30"/>
    <mergeCell ref="B31:D31"/>
    <mergeCell ref="E31:F31"/>
    <mergeCell ref="B32:D32"/>
    <mergeCell ref="E32:F32"/>
    <mergeCell ref="B33:D33"/>
    <mergeCell ref="E29:F29"/>
    <mergeCell ref="B23:E23"/>
    <mergeCell ref="F23:G23"/>
    <mergeCell ref="E28:F28"/>
    <mergeCell ref="I35:J35"/>
    <mergeCell ref="B34:D34"/>
    <mergeCell ref="B51:C51"/>
    <mergeCell ref="D51:E51"/>
    <mergeCell ref="H51:I51"/>
    <mergeCell ref="E195:F195"/>
    <mergeCell ref="G98:H98"/>
    <mergeCell ref="G100:H100"/>
    <mergeCell ref="G99:H99"/>
    <mergeCell ref="G101:H101"/>
    <mergeCell ref="G104:H104"/>
    <mergeCell ref="G105:H105"/>
    <mergeCell ref="I106:J106"/>
    <mergeCell ref="H176:J176"/>
    <mergeCell ref="H174:J174"/>
    <mergeCell ref="H173:J173"/>
    <mergeCell ref="I177:J177"/>
    <mergeCell ref="B173:E173"/>
    <mergeCell ref="F173:G173"/>
    <mergeCell ref="B150:E150"/>
    <mergeCell ref="I150:J150"/>
    <mergeCell ref="I99:J99"/>
    <mergeCell ref="I98:J98"/>
    <mergeCell ref="B125:L126"/>
    <mergeCell ref="B108:L109"/>
    <mergeCell ref="I151:J151"/>
    <mergeCell ref="I101:J101"/>
    <mergeCell ref="I100:J100"/>
    <mergeCell ref="B129:E129"/>
    <mergeCell ref="B1:L1"/>
    <mergeCell ref="I111:J111"/>
    <mergeCell ref="I112:J112"/>
    <mergeCell ref="I113:J113"/>
    <mergeCell ref="B135:L137"/>
    <mergeCell ref="B8:L10"/>
    <mergeCell ref="B12:L14"/>
    <mergeCell ref="D6:F6"/>
    <mergeCell ref="G90:H90"/>
    <mergeCell ref="E27:F27"/>
    <mergeCell ref="B72:D72"/>
    <mergeCell ref="B71:D71"/>
    <mergeCell ref="B68:D68"/>
    <mergeCell ref="B67:D67"/>
    <mergeCell ref="B122:E122"/>
    <mergeCell ref="I122:J122"/>
    <mergeCell ref="I128:J128"/>
    <mergeCell ref="B90:D90"/>
    <mergeCell ref="B100:E100"/>
    <mergeCell ref="B98:E98"/>
    <mergeCell ref="I105:J105"/>
    <mergeCell ref="I104:J104"/>
    <mergeCell ref="B99:E99"/>
    <mergeCell ref="I129:J129"/>
    <mergeCell ref="E196:F196"/>
    <mergeCell ref="B210:L211"/>
    <mergeCell ref="E199:E200"/>
    <mergeCell ref="E198:F198"/>
    <mergeCell ref="I123:J123"/>
    <mergeCell ref="B139:E139"/>
    <mergeCell ref="I139:J139"/>
    <mergeCell ref="B203:L208"/>
    <mergeCell ref="B172:E172"/>
    <mergeCell ref="B171:E171"/>
    <mergeCell ref="F171:G171"/>
    <mergeCell ref="H172:J172"/>
    <mergeCell ref="H171:J171"/>
    <mergeCell ref="J182:K182"/>
    <mergeCell ref="E191:F191"/>
    <mergeCell ref="E192:F192"/>
    <mergeCell ref="E193:F193"/>
    <mergeCell ref="B185:L186"/>
    <mergeCell ref="I133:J133"/>
    <mergeCell ref="I165:J165"/>
    <mergeCell ref="B130:E130"/>
    <mergeCell ref="I131:J131"/>
    <mergeCell ref="E194:F194"/>
    <mergeCell ref="H166:I166"/>
    <mergeCell ref="B157:D157"/>
    <mergeCell ref="E157:G157"/>
    <mergeCell ref="B174:E174"/>
    <mergeCell ref="F174:G174"/>
    <mergeCell ref="B168:L169"/>
    <mergeCell ref="I130:J130"/>
    <mergeCell ref="I114:J114"/>
    <mergeCell ref="B154:L155"/>
    <mergeCell ref="B140:E140"/>
    <mergeCell ref="I140:J140"/>
    <mergeCell ref="B141:E141"/>
    <mergeCell ref="I141:J141"/>
    <mergeCell ref="B142:E142"/>
    <mergeCell ref="I142:J142"/>
    <mergeCell ref="B131:E131"/>
    <mergeCell ref="I132:J132"/>
    <mergeCell ref="F39:H39"/>
    <mergeCell ref="B37:K38"/>
    <mergeCell ref="G86:H86"/>
    <mergeCell ref="B65:D65"/>
    <mergeCell ref="B81:D81"/>
    <mergeCell ref="B84:D84"/>
    <mergeCell ref="E84:F84"/>
    <mergeCell ref="G84:H84"/>
    <mergeCell ref="B85:D85"/>
    <mergeCell ref="E85:F85"/>
    <mergeCell ref="G85:H85"/>
    <mergeCell ref="B83:D83"/>
    <mergeCell ref="B86:D86"/>
    <mergeCell ref="B78:D78"/>
    <mergeCell ref="B74:D74"/>
    <mergeCell ref="B73:D73"/>
    <mergeCell ref="B69:D69"/>
    <mergeCell ref="B70:D70"/>
    <mergeCell ref="B75:D75"/>
    <mergeCell ref="B76:D76"/>
    <mergeCell ref="B77:D77"/>
    <mergeCell ref="E86:F86"/>
    <mergeCell ref="B52:C52"/>
    <mergeCell ref="B175:E175"/>
    <mergeCell ref="F175:G175"/>
    <mergeCell ref="E33:F33"/>
    <mergeCell ref="B61:L63"/>
    <mergeCell ref="B105:E105"/>
    <mergeCell ref="B104:E104"/>
    <mergeCell ref="B101:E101"/>
    <mergeCell ref="B128:E128"/>
    <mergeCell ref="I116:J116"/>
    <mergeCell ref="B117:E117"/>
    <mergeCell ref="I117:J117"/>
    <mergeCell ref="B118:E118"/>
    <mergeCell ref="I118:J118"/>
    <mergeCell ref="B119:E119"/>
    <mergeCell ref="I119:J119"/>
    <mergeCell ref="B103:E103"/>
    <mergeCell ref="G103:H103"/>
    <mergeCell ref="I103:J103"/>
    <mergeCell ref="B102:E102"/>
    <mergeCell ref="G102:H102"/>
    <mergeCell ref="I102:J102"/>
    <mergeCell ref="B29:D29"/>
    <mergeCell ref="B47:C47"/>
    <mergeCell ref="B176:E176"/>
    <mergeCell ref="F176:G176"/>
    <mergeCell ref="B158:D158"/>
    <mergeCell ref="E158:G158"/>
    <mergeCell ref="B159:D159"/>
    <mergeCell ref="E159:G159"/>
    <mergeCell ref="B164:D164"/>
    <mergeCell ref="B161:D161"/>
    <mergeCell ref="E161:G161"/>
    <mergeCell ref="B162:D162"/>
    <mergeCell ref="E162:G162"/>
    <mergeCell ref="B163:D163"/>
    <mergeCell ref="E163:G163"/>
    <mergeCell ref="B5:C5"/>
    <mergeCell ref="B3:C3"/>
    <mergeCell ref="B4:C4"/>
    <mergeCell ref="B6:C6"/>
    <mergeCell ref="E26:G26"/>
    <mergeCell ref="B21:E21"/>
    <mergeCell ref="F21:G21"/>
    <mergeCell ref="F19:G19"/>
    <mergeCell ref="F20:G20"/>
    <mergeCell ref="F24:G24"/>
    <mergeCell ref="F25:G25"/>
    <mergeCell ref="D5:F5"/>
    <mergeCell ref="D4:F4"/>
    <mergeCell ref="D3:F3"/>
    <mergeCell ref="B16:L17"/>
    <mergeCell ref="F18:H18"/>
    <mergeCell ref="B19:E19"/>
    <mergeCell ref="B20:E20"/>
    <mergeCell ref="B22:E22"/>
    <mergeCell ref="F22:G22"/>
    <mergeCell ref="B44:K45"/>
    <mergeCell ref="H47:I47"/>
    <mergeCell ref="H48:I48"/>
    <mergeCell ref="H49:I49"/>
    <mergeCell ref="D47:E47"/>
    <mergeCell ref="E197:F197"/>
    <mergeCell ref="B114:E114"/>
    <mergeCell ref="B113:E113"/>
    <mergeCell ref="B112:E112"/>
    <mergeCell ref="B111:E111"/>
    <mergeCell ref="B134:D134"/>
    <mergeCell ref="B132:E132"/>
    <mergeCell ref="H56:I56"/>
    <mergeCell ref="B66:D66"/>
    <mergeCell ref="G82:H82"/>
    <mergeCell ref="B82:D82"/>
    <mergeCell ref="E82:F82"/>
    <mergeCell ref="E83:F83"/>
    <mergeCell ref="G83:H83"/>
    <mergeCell ref="B79:D79"/>
    <mergeCell ref="B56:C56"/>
    <mergeCell ref="D54:E54"/>
    <mergeCell ref="H54:I54"/>
    <mergeCell ref="B55:C55"/>
    <mergeCell ref="D55:E55"/>
    <mergeCell ref="H55:I55"/>
    <mergeCell ref="D56:E56"/>
    <mergeCell ref="B144:E144"/>
    <mergeCell ref="I144:J144"/>
    <mergeCell ref="B146:E146"/>
    <mergeCell ref="I146:J146"/>
    <mergeCell ref="B93:L96"/>
    <mergeCell ref="B87:D87"/>
    <mergeCell ref="E87:F87"/>
    <mergeCell ref="G87:H87"/>
    <mergeCell ref="B88:D88"/>
    <mergeCell ref="E88:F88"/>
    <mergeCell ref="B143:E143"/>
    <mergeCell ref="I143:J143"/>
    <mergeCell ref="G88:H88"/>
    <mergeCell ref="B89:D89"/>
    <mergeCell ref="E89:F89"/>
    <mergeCell ref="G89:H89"/>
    <mergeCell ref="E90:F90"/>
    <mergeCell ref="I91:J91"/>
    <mergeCell ref="B147:E147"/>
    <mergeCell ref="I147:J147"/>
    <mergeCell ref="B148:E148"/>
    <mergeCell ref="I148:J148"/>
    <mergeCell ref="B149:E149"/>
    <mergeCell ref="I149:J149"/>
    <mergeCell ref="E164:G164"/>
    <mergeCell ref="H175:J175"/>
    <mergeCell ref="B115:E115"/>
    <mergeCell ref="I115:J115"/>
    <mergeCell ref="B116:E116"/>
    <mergeCell ref="B145:E145"/>
    <mergeCell ref="I145:J145"/>
    <mergeCell ref="B160:D160"/>
    <mergeCell ref="E160:G160"/>
    <mergeCell ref="B120:E120"/>
    <mergeCell ref="I120:J120"/>
    <mergeCell ref="B121:E121"/>
    <mergeCell ref="I121:J121"/>
  </mergeCells>
  <dataValidations count="10">
    <dataValidation type="list" allowBlank="1" showInputMessage="1" showErrorMessage="1" sqref="L83:L90 L129:L132 I41 L67:L79 L99:L105 L112:L122 L140:L150 L158:L164 L172:L176">
      <formula1>$T$15:$T$17</formula1>
    </dataValidation>
    <dataValidation type="list" allowBlank="1" showInputMessage="1" showErrorMessage="1" sqref="J20:J25 J28:J34">
      <formula1>$T$19:$T$21</formula1>
    </dataValidation>
    <dataValidation type="decimal" allowBlank="1" showInputMessage="1" showErrorMessage="1" sqref="I20:I25 H48:J56">
      <formula1>0</formula1>
      <formula2>1</formula2>
    </dataValidation>
    <dataValidation type="decimal" allowBlank="1" showInputMessage="1" showErrorMessage="1" sqref="F41 J83:J90 F129:F132 H129:H132 G67:J79 F112:F122 H112:H122 F140:F150 H140:H150 H20:H25 F48:F56 H158:H164 J158:J164 G28:I34">
      <formula1>0</formula1>
      <formula2>1000000000000</formula2>
    </dataValidation>
    <dataValidation type="decimal" allowBlank="1" showInputMessage="1" showErrorMessage="1" sqref="I83:I90">
      <formula1>0</formula1>
      <formula2>0.99</formula2>
    </dataValidation>
    <dataValidation type="list" allowBlank="1" showInputMessage="1" showErrorMessage="1" sqref="L20:L25 L48:L56 L28:L34">
      <formula1>$U$15:$U$16</formula1>
    </dataValidation>
    <dataValidation type="list" allowBlank="1" showInputMessage="1" showErrorMessage="1" sqref="D6:F6">
      <formula1>$T$2:$T$14</formula1>
    </dataValidation>
    <dataValidation type="list" allowBlank="1" showInputMessage="1" showErrorMessage="1" sqref="F67:F79">
      <formula1>$U$61:$U$64</formula1>
    </dataValidation>
    <dataValidation type="decimal" allowBlank="1" showInputMessage="1" showErrorMessage="1" error="Equipment is only valued at $5,000 or more per unit. If the item is less than $5,000 per unit list this item in the &quot;Supplies&quot; category. " sqref="F99:F105">
      <formula1>5000</formula1>
      <formula2>1000000000000</formula2>
    </dataValidation>
    <dataValidation type="list" allowBlank="1" showInputMessage="1" showErrorMessage="1" sqref="G48:G56">
      <formula1>$V$48:$V$52</formula1>
    </dataValidation>
  </dataValidations>
  <pageMargins left="0.46" right="0.34" top="0.53" bottom="0.71" header="0.5" footer="0.54"/>
  <pageSetup scale="63" fitToHeight="5" orientation="portrait" r:id="rId1"/>
  <headerFooter alignWithMargins="0">
    <oddFooter>&amp;R&amp;P</oddFooter>
  </headerFooter>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worksheet</vt:lpstr>
      <vt:lpstr>'Budget worksheet'!Print_Area</vt:lpstr>
    </vt:vector>
  </TitlesOfParts>
  <Company>Unknown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Jonathan Peart</cp:lastModifiedBy>
  <cp:lastPrinted>2017-06-08T16:25:30Z</cp:lastPrinted>
  <dcterms:created xsi:type="dcterms:W3CDTF">2003-09-25T12:56:47Z</dcterms:created>
  <dcterms:modified xsi:type="dcterms:W3CDTF">2017-06-13T21:11:42Z</dcterms:modified>
</cp:coreProperties>
</file>