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Statistical Analysis Center\Grants Reporting Data\OPM\Excel Worksheets\"/>
    </mc:Choice>
  </mc:AlternateContent>
  <bookViews>
    <workbookView xWindow="0" yWindow="0" windowWidth="28800" windowHeight="10410" tabRatio="800"/>
  </bookViews>
  <sheets>
    <sheet name="DIRECTIONS" sheetId="25" r:id="rId1"/>
    <sheet name="Oct Entry" sheetId="13" r:id="rId2"/>
    <sheet name="Nov Entry" sheetId="14" r:id="rId3"/>
    <sheet name="Dec Entry" sheetId="15" r:id="rId4"/>
    <sheet name="Jan Entry" sheetId="16" r:id="rId5"/>
    <sheet name="Feb Entry" sheetId="17" r:id="rId6"/>
    <sheet name="Mar Entry" sheetId="18" r:id="rId7"/>
    <sheet name="Apr Entry" sheetId="19" r:id="rId8"/>
    <sheet name="May Entry" sheetId="20" r:id="rId9"/>
    <sheet name="June Entry" sheetId="21" r:id="rId10"/>
    <sheet name="Jul Entry" sheetId="22" r:id="rId11"/>
    <sheet name="Aug Entry" sheetId="23" r:id="rId12"/>
    <sheet name="Sep Entry" sheetId="24" r:id="rId13"/>
    <sheet name="October - March" sheetId="1" r:id="rId14"/>
    <sheet name="April - September" sheetId="12" r:id="rId15"/>
    <sheet name="YEAR TOTALS" sheetId="26" r:id="rId16"/>
  </sheets>
  <calcPr calcId="171027"/>
</workbook>
</file>

<file path=xl/calcChain.xml><?xml version="1.0" encoding="utf-8"?>
<calcChain xmlns="http://schemas.openxmlformats.org/spreadsheetml/2006/main">
  <c r="C42" i="26" l="1"/>
  <c r="C41" i="26"/>
  <c r="C42" i="12"/>
  <c r="C41" i="12"/>
  <c r="C46" i="1"/>
  <c r="C45" i="1"/>
  <c r="BA24" i="14"/>
  <c r="BA24" i="15"/>
  <c r="BA24" i="16"/>
  <c r="BA24" i="17"/>
  <c r="BA24" i="18"/>
  <c r="BA24" i="19"/>
  <c r="BA24" i="20"/>
  <c r="BA24" i="21"/>
  <c r="BA24" i="22"/>
  <c r="BA24" i="23"/>
  <c r="BA24" i="24"/>
  <c r="BA24" i="13"/>
  <c r="BA23" i="14"/>
  <c r="BA23" i="15"/>
  <c r="BA23" i="16"/>
  <c r="BA23" i="17"/>
  <c r="BA23" i="18"/>
  <c r="BA23" i="19"/>
  <c r="BA23" i="20"/>
  <c r="BA23" i="21"/>
  <c r="BA23" i="22"/>
  <c r="BA23" i="23"/>
  <c r="BA23" i="24"/>
  <c r="BA23" i="13"/>
  <c r="G42" i="12"/>
  <c r="E42" i="12"/>
  <c r="G39" i="12"/>
  <c r="F39" i="12"/>
  <c r="E39" i="12"/>
  <c r="D39" i="12"/>
  <c r="C39" i="12"/>
  <c r="B39" i="12"/>
  <c r="G38" i="12"/>
  <c r="F38" i="12"/>
  <c r="E38" i="12"/>
  <c r="D38" i="12"/>
  <c r="C38" i="12"/>
  <c r="B38" i="12"/>
  <c r="G37" i="12"/>
  <c r="F37" i="12"/>
  <c r="E37" i="12"/>
  <c r="D37" i="12"/>
  <c r="C37" i="12"/>
  <c r="B37" i="12"/>
  <c r="G36" i="12"/>
  <c r="F36" i="12"/>
  <c r="E36" i="12"/>
  <c r="D36" i="12"/>
  <c r="C36" i="12"/>
  <c r="B36" i="12"/>
  <c r="G34" i="12"/>
  <c r="F34" i="12"/>
  <c r="E34" i="12"/>
  <c r="D34" i="12"/>
  <c r="C34" i="12"/>
  <c r="B34" i="12"/>
  <c r="G32" i="12"/>
  <c r="F32" i="12"/>
  <c r="E32" i="12"/>
  <c r="D32" i="12"/>
  <c r="C32" i="12"/>
  <c r="B32" i="12"/>
  <c r="G31" i="12"/>
  <c r="F31" i="12"/>
  <c r="E31" i="12"/>
  <c r="D31" i="12"/>
  <c r="C31" i="12"/>
  <c r="B31" i="12"/>
  <c r="G29" i="12"/>
  <c r="F29" i="12"/>
  <c r="E29" i="12"/>
  <c r="D29" i="12"/>
  <c r="C29" i="12"/>
  <c r="B29" i="12"/>
  <c r="G28" i="12"/>
  <c r="F28" i="12"/>
  <c r="E28" i="12"/>
  <c r="D28" i="12"/>
  <c r="C28" i="12"/>
  <c r="B28" i="12"/>
  <c r="G27" i="12"/>
  <c r="F27" i="12"/>
  <c r="E27" i="12"/>
  <c r="D27" i="12"/>
  <c r="C27" i="12"/>
  <c r="B27" i="12"/>
  <c r="G25" i="12"/>
  <c r="F25" i="12"/>
  <c r="E25" i="12"/>
  <c r="D25" i="12"/>
  <c r="C25" i="12"/>
  <c r="B25" i="12"/>
  <c r="G24" i="12"/>
  <c r="F24" i="12"/>
  <c r="E24" i="12"/>
  <c r="D24" i="12"/>
  <c r="C24" i="12"/>
  <c r="B24" i="12"/>
  <c r="J17" i="12"/>
  <c r="J16" i="12"/>
  <c r="J15" i="12"/>
  <c r="J14" i="12"/>
  <c r="C14" i="12"/>
  <c r="J13" i="12"/>
  <c r="C13" i="12"/>
  <c r="J12" i="12"/>
  <c r="C12" i="12"/>
  <c r="G46" i="1"/>
  <c r="E46" i="1"/>
  <c r="G39" i="1"/>
  <c r="F39" i="1"/>
  <c r="E39" i="1"/>
  <c r="D39" i="1"/>
  <c r="C39" i="1"/>
  <c r="B39" i="1"/>
  <c r="G38" i="1"/>
  <c r="F38" i="1"/>
  <c r="E38" i="1"/>
  <c r="D38" i="1"/>
  <c r="C38" i="1"/>
  <c r="B38" i="1"/>
  <c r="G37" i="1"/>
  <c r="F37" i="1"/>
  <c r="E37" i="1"/>
  <c r="D37" i="1"/>
  <c r="C37" i="1"/>
  <c r="B37" i="1"/>
  <c r="G36" i="1"/>
  <c r="F36" i="1"/>
  <c r="E36" i="1"/>
  <c r="D36" i="1"/>
  <c r="C36" i="1"/>
  <c r="B36" i="1"/>
  <c r="G34" i="1"/>
  <c r="F34" i="1"/>
  <c r="E34" i="1"/>
  <c r="D34" i="1"/>
  <c r="C34" i="1"/>
  <c r="B34" i="1"/>
  <c r="G32" i="1"/>
  <c r="F32" i="1"/>
  <c r="E32" i="1"/>
  <c r="D32" i="1"/>
  <c r="C32" i="1"/>
  <c r="B32" i="1"/>
  <c r="G31" i="1"/>
  <c r="F31" i="1"/>
  <c r="E31" i="1"/>
  <c r="D31" i="1"/>
  <c r="C31" i="1"/>
  <c r="B31" i="1"/>
  <c r="G29" i="1"/>
  <c r="F29" i="1"/>
  <c r="E29" i="1"/>
  <c r="D29" i="1"/>
  <c r="C29" i="1"/>
  <c r="B29" i="1"/>
  <c r="G28" i="1"/>
  <c r="F28" i="1"/>
  <c r="E28" i="1"/>
  <c r="D28" i="1"/>
  <c r="C28" i="1"/>
  <c r="B28" i="1"/>
  <c r="G27" i="1"/>
  <c r="F27" i="1"/>
  <c r="E27" i="1"/>
  <c r="D27" i="1"/>
  <c r="C27" i="1"/>
  <c r="B27" i="1"/>
  <c r="G25" i="1"/>
  <c r="F25" i="1"/>
  <c r="E25" i="1"/>
  <c r="D25" i="1"/>
  <c r="C25" i="1"/>
  <c r="B25" i="1"/>
  <c r="G24" i="1"/>
  <c r="F24" i="1"/>
  <c r="E24" i="1"/>
  <c r="D24" i="1"/>
  <c r="C24" i="1"/>
  <c r="B24" i="1"/>
  <c r="I17" i="1"/>
  <c r="I16" i="1"/>
  <c r="I15" i="1"/>
  <c r="I14" i="1"/>
  <c r="C14" i="1"/>
  <c r="I13" i="1"/>
  <c r="C13" i="1"/>
  <c r="I12" i="1"/>
  <c r="C12" i="1"/>
  <c r="C24" i="26" l="1"/>
  <c r="D24" i="26"/>
  <c r="E24" i="26"/>
  <c r="F24" i="26"/>
  <c r="G24" i="26"/>
  <c r="C25" i="26"/>
  <c r="D25" i="26"/>
  <c r="E25" i="26"/>
  <c r="F25" i="26"/>
  <c r="G25" i="26"/>
  <c r="C27" i="26"/>
  <c r="D27" i="26"/>
  <c r="E27" i="26"/>
  <c r="F27" i="26"/>
  <c r="G27" i="26"/>
  <c r="C28" i="26"/>
  <c r="D28" i="26"/>
  <c r="E28" i="26"/>
  <c r="F28" i="26"/>
  <c r="G28" i="26"/>
  <c r="C29" i="26"/>
  <c r="D29" i="26"/>
  <c r="E29" i="26"/>
  <c r="F29" i="26"/>
  <c r="G29" i="26"/>
  <c r="C31" i="26"/>
  <c r="D31" i="26"/>
  <c r="E31" i="26"/>
  <c r="F31" i="26"/>
  <c r="G31" i="26"/>
  <c r="D32" i="26"/>
  <c r="E32" i="26"/>
  <c r="F32" i="26"/>
  <c r="G32" i="26"/>
  <c r="D34" i="26"/>
  <c r="E34" i="26"/>
  <c r="F34" i="26"/>
  <c r="G34" i="26"/>
  <c r="D36" i="26"/>
  <c r="E36" i="26"/>
  <c r="F36" i="26"/>
  <c r="G36" i="26"/>
  <c r="C37" i="26"/>
  <c r="D37" i="26"/>
  <c r="E37" i="26"/>
  <c r="F37" i="26"/>
  <c r="G37" i="26"/>
  <c r="C38" i="26"/>
  <c r="D38" i="26"/>
  <c r="E38" i="26"/>
  <c r="F38" i="26"/>
  <c r="G38" i="26"/>
  <c r="C39" i="26"/>
  <c r="D39" i="26"/>
  <c r="E39" i="26"/>
  <c r="F39" i="26"/>
  <c r="G39" i="26"/>
  <c r="B39" i="26"/>
  <c r="B38" i="26"/>
  <c r="B37" i="26"/>
  <c r="B36" i="26"/>
  <c r="B34" i="26"/>
  <c r="B32" i="26"/>
  <c r="B31" i="26"/>
  <c r="B29" i="26"/>
  <c r="B28" i="26"/>
  <c r="B27" i="26"/>
  <c r="B25" i="26"/>
  <c r="B24" i="26"/>
  <c r="F40" i="26" l="1"/>
  <c r="H28" i="26"/>
  <c r="E40" i="26"/>
  <c r="H25" i="26"/>
  <c r="H37" i="26"/>
  <c r="H29" i="26"/>
  <c r="D40" i="26"/>
  <c r="H39" i="26"/>
  <c r="H31" i="26"/>
  <c r="H24" i="26"/>
  <c r="H38" i="26"/>
  <c r="H27" i="26"/>
  <c r="G40" i="26"/>
  <c r="BE24" i="21"/>
  <c r="BC24" i="21"/>
  <c r="BE23" i="21"/>
  <c r="BC23" i="21"/>
  <c r="BE24" i="22"/>
  <c r="BC24" i="22"/>
  <c r="BE23" i="22"/>
  <c r="BC23" i="22"/>
  <c r="BE24" i="23"/>
  <c r="BC24" i="23"/>
  <c r="BE23" i="23"/>
  <c r="BC23" i="23"/>
  <c r="BE24" i="24"/>
  <c r="BC24" i="24"/>
  <c r="BE23" i="24"/>
  <c r="BC23" i="24"/>
  <c r="BE24" i="13"/>
  <c r="BC24" i="13"/>
  <c r="BE23" i="13"/>
  <c r="BC23" i="13"/>
  <c r="BE24" i="20"/>
  <c r="BC24" i="20"/>
  <c r="BE23" i="20"/>
  <c r="BC23" i="20"/>
  <c r="BE24" i="15"/>
  <c r="BE24" i="16"/>
  <c r="BE24" i="17"/>
  <c r="BE24" i="18"/>
  <c r="BE24" i="19"/>
  <c r="BE24" i="14"/>
  <c r="BC24" i="15"/>
  <c r="BC24" i="16"/>
  <c r="BC24" i="17"/>
  <c r="BC24" i="18"/>
  <c r="BC24" i="19"/>
  <c r="BC24" i="14"/>
  <c r="BE23" i="15"/>
  <c r="BE23" i="16"/>
  <c r="BE23" i="17"/>
  <c r="BE23" i="18"/>
  <c r="BE23" i="19"/>
  <c r="BE23" i="14"/>
  <c r="BC23" i="15"/>
  <c r="BC23" i="16"/>
  <c r="BC23" i="17"/>
  <c r="BC23" i="18"/>
  <c r="BC23" i="19"/>
  <c r="BC23" i="14"/>
  <c r="J17" i="26"/>
  <c r="J16" i="26"/>
  <c r="J15" i="26"/>
  <c r="J14" i="26"/>
  <c r="J12" i="26"/>
  <c r="C14" i="26"/>
  <c r="C13" i="26"/>
  <c r="AY22" i="13"/>
  <c r="AX22" i="13"/>
  <c r="AW22" i="13"/>
  <c r="AV22" i="13"/>
  <c r="AU22" i="13"/>
  <c r="AT22" i="13"/>
  <c r="AS22" i="13"/>
  <c r="AR22" i="13"/>
  <c r="AQ22" i="13"/>
  <c r="AP22" i="13"/>
  <c r="AO22" i="13"/>
  <c r="AN22" i="13"/>
  <c r="AM22" i="13"/>
  <c r="AL22" i="13"/>
  <c r="AK22" i="13"/>
  <c r="AJ22" i="13"/>
  <c r="AI22" i="13"/>
  <c r="AH22" i="13"/>
  <c r="AG22" i="13"/>
  <c r="AF22" i="13"/>
  <c r="AE22" i="13"/>
  <c r="AD22" i="13"/>
  <c r="AC22" i="13"/>
  <c r="AB22" i="13"/>
  <c r="AA22" i="13"/>
  <c r="Z22" i="13"/>
  <c r="Y22" i="13"/>
  <c r="X22" i="13"/>
  <c r="W22" i="13"/>
  <c r="V22" i="13"/>
  <c r="U22" i="13"/>
  <c r="T22" i="13"/>
  <c r="S22" i="13"/>
  <c r="R22" i="13"/>
  <c r="Q22" i="13"/>
  <c r="P22" i="13"/>
  <c r="O22" i="13"/>
  <c r="N22" i="13"/>
  <c r="M22" i="13"/>
  <c r="L22" i="13"/>
  <c r="K22" i="13"/>
  <c r="J22" i="13"/>
  <c r="I22" i="13"/>
  <c r="H22" i="13"/>
  <c r="G22" i="13"/>
  <c r="F22" i="13"/>
  <c r="E22" i="13"/>
  <c r="D22" i="13"/>
  <c r="C22" i="13"/>
  <c r="B22" i="13"/>
  <c r="BE21" i="13"/>
  <c r="BD21" i="13"/>
  <c r="BC21" i="13"/>
  <c r="BB21" i="13"/>
  <c r="BA21" i="13"/>
  <c r="AZ21" i="13"/>
  <c r="BE20" i="13"/>
  <c r="BD20" i="13"/>
  <c r="BC20" i="13"/>
  <c r="BB20" i="13"/>
  <c r="BA20" i="13"/>
  <c r="AZ20" i="13"/>
  <c r="BE19" i="13"/>
  <c r="BD19" i="13"/>
  <c r="BC19" i="13"/>
  <c r="BB19" i="13"/>
  <c r="BA19" i="13"/>
  <c r="AZ19" i="13"/>
  <c r="BE18" i="13"/>
  <c r="BD18" i="13"/>
  <c r="BC18" i="13"/>
  <c r="BB18" i="13"/>
  <c r="BA18" i="13"/>
  <c r="AZ18" i="13"/>
  <c r="BE16" i="13"/>
  <c r="BD16" i="13"/>
  <c r="BC16" i="13"/>
  <c r="BB16" i="13"/>
  <c r="BA16" i="13"/>
  <c r="AZ16" i="13"/>
  <c r="BE14" i="13"/>
  <c r="BD14" i="13"/>
  <c r="BC14" i="13"/>
  <c r="BB14" i="13"/>
  <c r="BA14" i="13"/>
  <c r="AZ14" i="13"/>
  <c r="BE13" i="13"/>
  <c r="BD13" i="13"/>
  <c r="BC13" i="13"/>
  <c r="BB13" i="13"/>
  <c r="BA13" i="13"/>
  <c r="AZ13" i="13"/>
  <c r="BE11" i="13"/>
  <c r="BD11" i="13"/>
  <c r="BC11" i="13"/>
  <c r="BB11" i="13"/>
  <c r="BA11" i="13"/>
  <c r="AZ11" i="13"/>
  <c r="BE10" i="13"/>
  <c r="BD10" i="13"/>
  <c r="BC10" i="13"/>
  <c r="BB10" i="13"/>
  <c r="BA10" i="13"/>
  <c r="AZ10" i="13"/>
  <c r="BE9" i="13"/>
  <c r="BD9" i="13"/>
  <c r="BC9" i="13"/>
  <c r="BB9" i="13"/>
  <c r="BA9" i="13"/>
  <c r="AZ9" i="13"/>
  <c r="BE7" i="13"/>
  <c r="BD7" i="13"/>
  <c r="BC7" i="13"/>
  <c r="BB7" i="13"/>
  <c r="BA7" i="13"/>
  <c r="AZ7" i="13"/>
  <c r="BE6" i="13"/>
  <c r="BD6" i="13"/>
  <c r="BC6" i="13"/>
  <c r="BB6" i="13"/>
  <c r="BA6" i="13"/>
  <c r="AZ6" i="13"/>
  <c r="AY22" i="24"/>
  <c r="AX22" i="24"/>
  <c r="AW22" i="24"/>
  <c r="AV22" i="24"/>
  <c r="AU22" i="24"/>
  <c r="AT22" i="24"/>
  <c r="AS22" i="24"/>
  <c r="AR22" i="24"/>
  <c r="AQ22" i="24"/>
  <c r="AP22" i="24"/>
  <c r="AO22" i="24"/>
  <c r="AN22" i="24"/>
  <c r="AM22" i="24"/>
  <c r="AL22" i="24"/>
  <c r="AK22"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F22" i="24"/>
  <c r="E22" i="24"/>
  <c r="D22" i="24"/>
  <c r="C22" i="24"/>
  <c r="B22" i="24"/>
  <c r="BE21" i="24"/>
  <c r="BD21" i="24"/>
  <c r="BC21" i="24"/>
  <c r="BB21" i="24"/>
  <c r="BA21" i="24"/>
  <c r="AZ21" i="24"/>
  <c r="BE20" i="24"/>
  <c r="BD20" i="24"/>
  <c r="BC20" i="24"/>
  <c r="BB20" i="24"/>
  <c r="BA20" i="24"/>
  <c r="AZ20" i="24"/>
  <c r="BE19" i="24"/>
  <c r="BD19" i="24"/>
  <c r="BC19" i="24"/>
  <c r="BB19" i="24"/>
  <c r="BA19" i="24"/>
  <c r="AZ19" i="24"/>
  <c r="BE18" i="24"/>
  <c r="BD18" i="24"/>
  <c r="BC18" i="24"/>
  <c r="BB18" i="24"/>
  <c r="BA18" i="24"/>
  <c r="AZ18" i="24"/>
  <c r="BE16" i="24"/>
  <c r="BD16" i="24"/>
  <c r="BC16" i="24"/>
  <c r="BB16" i="24"/>
  <c r="BA16" i="24"/>
  <c r="AZ16" i="24"/>
  <c r="BE14" i="24"/>
  <c r="BD14" i="24"/>
  <c r="BC14" i="24"/>
  <c r="BB14" i="24"/>
  <c r="BA14" i="24"/>
  <c r="AZ14" i="24"/>
  <c r="BE13" i="24"/>
  <c r="BD13" i="24"/>
  <c r="BC13" i="24"/>
  <c r="BB13" i="24"/>
  <c r="BA13" i="24"/>
  <c r="AZ13" i="24"/>
  <c r="BE11" i="24"/>
  <c r="BD11" i="24"/>
  <c r="BC11" i="24"/>
  <c r="BB11" i="24"/>
  <c r="BA11" i="24"/>
  <c r="AZ11" i="24"/>
  <c r="BE10" i="24"/>
  <c r="BD10" i="24"/>
  <c r="BC10" i="24"/>
  <c r="BB10" i="24"/>
  <c r="BA10" i="24"/>
  <c r="AZ10" i="24"/>
  <c r="BE9" i="24"/>
  <c r="BD9" i="24"/>
  <c r="BC9" i="24"/>
  <c r="BB9" i="24"/>
  <c r="BA9" i="24"/>
  <c r="AZ9" i="24"/>
  <c r="BE7" i="24"/>
  <c r="BD7" i="24"/>
  <c r="BC7" i="24"/>
  <c r="BB7" i="24"/>
  <c r="BA7" i="24"/>
  <c r="AZ7" i="24"/>
  <c r="BE6" i="24"/>
  <c r="BD6" i="24"/>
  <c r="BC6" i="24"/>
  <c r="BC22" i="24" s="1"/>
  <c r="BB6" i="24"/>
  <c r="BB22" i="24" s="1"/>
  <c r="BA6" i="24"/>
  <c r="AZ6" i="24"/>
  <c r="AY22" i="23"/>
  <c r="AX22" i="23"/>
  <c r="AW22" i="23"/>
  <c r="AV22" i="23"/>
  <c r="AU22" i="23"/>
  <c r="AT22" i="23"/>
  <c r="AS22" i="23"/>
  <c r="AR22" i="23"/>
  <c r="AQ22" i="23"/>
  <c r="AP22" i="23"/>
  <c r="AO22" i="23"/>
  <c r="AN22" i="23"/>
  <c r="AM22" i="23"/>
  <c r="AL22" i="23"/>
  <c r="AK22" i="23"/>
  <c r="AJ22" i="23"/>
  <c r="AI22" i="23"/>
  <c r="AH22"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F22" i="23"/>
  <c r="E22" i="23"/>
  <c r="D22" i="23"/>
  <c r="C22" i="23"/>
  <c r="B22" i="23"/>
  <c r="BE21" i="23"/>
  <c r="BD21" i="23"/>
  <c r="BC21" i="23"/>
  <c r="BB21" i="23"/>
  <c r="BA21" i="23"/>
  <c r="AZ21" i="23"/>
  <c r="BE20" i="23"/>
  <c r="BD20" i="23"/>
  <c r="BC20" i="23"/>
  <c r="BB20" i="23"/>
  <c r="BA20" i="23"/>
  <c r="AZ20" i="23"/>
  <c r="BE19" i="23"/>
  <c r="BD19" i="23"/>
  <c r="BC19" i="23"/>
  <c r="BB19" i="23"/>
  <c r="BA19" i="23"/>
  <c r="AZ19" i="23"/>
  <c r="BE18" i="23"/>
  <c r="BD18" i="23"/>
  <c r="BC18" i="23"/>
  <c r="BB18" i="23"/>
  <c r="BA18" i="23"/>
  <c r="AZ18" i="23"/>
  <c r="BE16" i="23"/>
  <c r="BD16" i="23"/>
  <c r="BC16" i="23"/>
  <c r="BB16" i="23"/>
  <c r="BA16" i="23"/>
  <c r="AZ16" i="23"/>
  <c r="BE14" i="23"/>
  <c r="BD14" i="23"/>
  <c r="BC14" i="23"/>
  <c r="BB14" i="23"/>
  <c r="BA14" i="23"/>
  <c r="AZ14" i="23"/>
  <c r="BE13" i="23"/>
  <c r="BD13" i="23"/>
  <c r="BC13" i="23"/>
  <c r="BB13" i="23"/>
  <c r="BA13" i="23"/>
  <c r="AZ13" i="23"/>
  <c r="BE11" i="23"/>
  <c r="BD11" i="23"/>
  <c r="BC11" i="23"/>
  <c r="BB11" i="23"/>
  <c r="BA11" i="23"/>
  <c r="AZ11" i="23"/>
  <c r="BE10" i="23"/>
  <c r="BD10" i="23"/>
  <c r="BC10" i="23"/>
  <c r="BB10" i="23"/>
  <c r="BA10" i="23"/>
  <c r="AZ10" i="23"/>
  <c r="BE9" i="23"/>
  <c r="BD9" i="23"/>
  <c r="BC9" i="23"/>
  <c r="BB9" i="23"/>
  <c r="BA9" i="23"/>
  <c r="AZ9" i="23"/>
  <c r="BE7" i="23"/>
  <c r="BD7" i="23"/>
  <c r="BC7" i="23"/>
  <c r="BB7" i="23"/>
  <c r="BA7" i="23"/>
  <c r="AZ7" i="23"/>
  <c r="BE6" i="23"/>
  <c r="BD6" i="23"/>
  <c r="BC6" i="23"/>
  <c r="BB6" i="23"/>
  <c r="BA6" i="23"/>
  <c r="AZ6" i="23"/>
  <c r="AY22" i="22"/>
  <c r="AX22" i="22"/>
  <c r="AW22" i="22"/>
  <c r="AV22" i="22"/>
  <c r="AU22" i="22"/>
  <c r="AT22" i="22"/>
  <c r="AS22" i="22"/>
  <c r="AR22" i="22"/>
  <c r="AQ22" i="22"/>
  <c r="AP22" i="22"/>
  <c r="AO22" i="22"/>
  <c r="AN22" i="22"/>
  <c r="AM22" i="22"/>
  <c r="AL22" i="22"/>
  <c r="AK22" i="22"/>
  <c r="AJ22" i="22"/>
  <c r="AI22" i="22"/>
  <c r="AH22" i="22"/>
  <c r="AG22" i="22"/>
  <c r="AF22" i="22"/>
  <c r="AE22" i="22"/>
  <c r="AD22" i="22"/>
  <c r="AC22" i="22"/>
  <c r="AB22" i="22"/>
  <c r="AA22" i="22"/>
  <c r="Z22" i="22"/>
  <c r="Y22" i="22"/>
  <c r="X22" i="22"/>
  <c r="W22" i="22"/>
  <c r="V22" i="22"/>
  <c r="U22" i="22"/>
  <c r="T22" i="22"/>
  <c r="S22" i="22"/>
  <c r="R22" i="22"/>
  <c r="Q22" i="22"/>
  <c r="P22" i="22"/>
  <c r="O22" i="22"/>
  <c r="N22" i="22"/>
  <c r="M22" i="22"/>
  <c r="L22" i="22"/>
  <c r="K22" i="22"/>
  <c r="J22" i="22"/>
  <c r="I22" i="22"/>
  <c r="H22" i="22"/>
  <c r="G22" i="22"/>
  <c r="F22" i="22"/>
  <c r="E22" i="22"/>
  <c r="D22" i="22"/>
  <c r="C22" i="22"/>
  <c r="B22" i="22"/>
  <c r="BE21" i="22"/>
  <c r="BD21" i="22"/>
  <c r="BC21" i="22"/>
  <c r="BB21" i="22"/>
  <c r="BA21" i="22"/>
  <c r="AZ21" i="22"/>
  <c r="BE20" i="22"/>
  <c r="BD20" i="22"/>
  <c r="BC20" i="22"/>
  <c r="BB20" i="22"/>
  <c r="BA20" i="22"/>
  <c r="AZ20" i="22"/>
  <c r="BE19" i="22"/>
  <c r="BD19" i="22"/>
  <c r="BC19" i="22"/>
  <c r="BB19" i="22"/>
  <c r="BA19" i="22"/>
  <c r="AZ19" i="22"/>
  <c r="BE18" i="22"/>
  <c r="BD18" i="22"/>
  <c r="BC18" i="22"/>
  <c r="BB18" i="22"/>
  <c r="BA18" i="22"/>
  <c r="AZ18" i="22"/>
  <c r="BE16" i="22"/>
  <c r="BD16" i="22"/>
  <c r="BC16" i="22"/>
  <c r="BB16" i="22"/>
  <c r="BA16" i="22"/>
  <c r="AZ16" i="22"/>
  <c r="BE14" i="22"/>
  <c r="BD14" i="22"/>
  <c r="BC14" i="22"/>
  <c r="BB14" i="22"/>
  <c r="BA14" i="22"/>
  <c r="AZ14" i="22"/>
  <c r="BE13" i="22"/>
  <c r="BD13" i="22"/>
  <c r="BC13" i="22"/>
  <c r="BB13" i="22"/>
  <c r="BA13" i="22"/>
  <c r="AZ13" i="22"/>
  <c r="BE11" i="22"/>
  <c r="BD11" i="22"/>
  <c r="BC11" i="22"/>
  <c r="BB11" i="22"/>
  <c r="BA11" i="22"/>
  <c r="AZ11" i="22"/>
  <c r="BE10" i="22"/>
  <c r="BD10" i="22"/>
  <c r="BC10" i="22"/>
  <c r="BB10" i="22"/>
  <c r="BA10" i="22"/>
  <c r="AZ10" i="22"/>
  <c r="BE9" i="22"/>
  <c r="BD9" i="22"/>
  <c r="BC9" i="22"/>
  <c r="BB9" i="22"/>
  <c r="BA9" i="22"/>
  <c r="AZ9" i="22"/>
  <c r="BE7" i="22"/>
  <c r="BD7" i="22"/>
  <c r="BC7" i="22"/>
  <c r="BB7" i="22"/>
  <c r="BA7" i="22"/>
  <c r="AZ7" i="22"/>
  <c r="AZ22" i="22" s="1"/>
  <c r="BE6" i="22"/>
  <c r="BD6" i="22"/>
  <c r="BC6" i="22"/>
  <c r="BB6" i="22"/>
  <c r="BA6" i="22"/>
  <c r="AZ6" i="22"/>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B22" i="21"/>
  <c r="BE21" i="21"/>
  <c r="BD21" i="21"/>
  <c r="BC21" i="21"/>
  <c r="BB21" i="21"/>
  <c r="BA21" i="21"/>
  <c r="AZ21" i="21"/>
  <c r="BE20" i="21"/>
  <c r="BD20" i="21"/>
  <c r="BC20" i="21"/>
  <c r="BB20" i="21"/>
  <c r="BA20" i="21"/>
  <c r="AZ20" i="21"/>
  <c r="BE19" i="21"/>
  <c r="BD19" i="21"/>
  <c r="BC19" i="21"/>
  <c r="BB19" i="21"/>
  <c r="BA19" i="21"/>
  <c r="AZ19" i="21"/>
  <c r="BE18" i="21"/>
  <c r="BD18" i="21"/>
  <c r="BC18" i="21"/>
  <c r="BB18" i="21"/>
  <c r="BA18" i="21"/>
  <c r="AZ18" i="21"/>
  <c r="BE16" i="21"/>
  <c r="BD16" i="21"/>
  <c r="BC16" i="21"/>
  <c r="BB16" i="21"/>
  <c r="BA16" i="21"/>
  <c r="AZ16" i="21"/>
  <c r="BE14" i="21"/>
  <c r="BD14" i="21"/>
  <c r="BC14" i="21"/>
  <c r="BB14" i="21"/>
  <c r="BA14" i="21"/>
  <c r="AZ14" i="21"/>
  <c r="BE13" i="21"/>
  <c r="BD13" i="21"/>
  <c r="BC13" i="21"/>
  <c r="BB13" i="21"/>
  <c r="BA13" i="21"/>
  <c r="AZ13" i="21"/>
  <c r="BE11" i="21"/>
  <c r="BD11" i="21"/>
  <c r="BC11" i="21"/>
  <c r="BB11" i="21"/>
  <c r="BA11" i="21"/>
  <c r="AZ11" i="21"/>
  <c r="BE10" i="21"/>
  <c r="BD10" i="21"/>
  <c r="BC10" i="21"/>
  <c r="BB10" i="21"/>
  <c r="BA10" i="21"/>
  <c r="AZ10" i="21"/>
  <c r="BE9" i="21"/>
  <c r="BD9" i="21"/>
  <c r="BC9" i="21"/>
  <c r="BB9" i="21"/>
  <c r="BA9" i="21"/>
  <c r="AZ9" i="21"/>
  <c r="BE7" i="21"/>
  <c r="BD7" i="21"/>
  <c r="BC7" i="21"/>
  <c r="BB7" i="21"/>
  <c r="BA7" i="21"/>
  <c r="AZ7" i="21"/>
  <c r="BE6" i="21"/>
  <c r="BD6" i="21"/>
  <c r="BC6" i="21"/>
  <c r="BB6" i="21"/>
  <c r="BA6" i="21"/>
  <c r="AZ6" i="21"/>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V22" i="20"/>
  <c r="U22" i="20"/>
  <c r="T22" i="20"/>
  <c r="S22" i="20"/>
  <c r="R22" i="20"/>
  <c r="Q22" i="20"/>
  <c r="P22" i="20"/>
  <c r="O22" i="20"/>
  <c r="N22" i="20"/>
  <c r="M22" i="20"/>
  <c r="L22" i="20"/>
  <c r="K22" i="20"/>
  <c r="J22" i="20"/>
  <c r="I22" i="20"/>
  <c r="H22" i="20"/>
  <c r="G22" i="20"/>
  <c r="F22" i="20"/>
  <c r="E22" i="20"/>
  <c r="D22" i="20"/>
  <c r="C22" i="20"/>
  <c r="B22" i="20"/>
  <c r="BE21" i="20"/>
  <c r="BD21" i="20"/>
  <c r="BC21" i="20"/>
  <c r="BB21" i="20"/>
  <c r="BA21" i="20"/>
  <c r="AZ21" i="20"/>
  <c r="BE20" i="20"/>
  <c r="BD20" i="20"/>
  <c r="BC20" i="20"/>
  <c r="BB20" i="20"/>
  <c r="BA20" i="20"/>
  <c r="AZ20" i="20"/>
  <c r="BE19" i="20"/>
  <c r="BD19" i="20"/>
  <c r="BC19" i="20"/>
  <c r="BB19" i="20"/>
  <c r="BA19" i="20"/>
  <c r="AZ19" i="20"/>
  <c r="BE18" i="20"/>
  <c r="BD18" i="20"/>
  <c r="BC18" i="20"/>
  <c r="BB18" i="20"/>
  <c r="BA18" i="20"/>
  <c r="AZ18" i="20"/>
  <c r="BE16" i="20"/>
  <c r="BD16" i="20"/>
  <c r="BC16" i="20"/>
  <c r="BB16" i="20"/>
  <c r="BA16" i="20"/>
  <c r="AZ16" i="20"/>
  <c r="BE14" i="20"/>
  <c r="BD14" i="20"/>
  <c r="BC14" i="20"/>
  <c r="BB14" i="20"/>
  <c r="BA14" i="20"/>
  <c r="AZ14" i="20"/>
  <c r="BE13" i="20"/>
  <c r="BD13" i="20"/>
  <c r="BC13" i="20"/>
  <c r="BB13" i="20"/>
  <c r="BA13" i="20"/>
  <c r="AZ13" i="20"/>
  <c r="BE11" i="20"/>
  <c r="BD11" i="20"/>
  <c r="BC11" i="20"/>
  <c r="BB11" i="20"/>
  <c r="BA11" i="20"/>
  <c r="AZ11" i="20"/>
  <c r="BE10" i="20"/>
  <c r="BD10" i="20"/>
  <c r="BC10" i="20"/>
  <c r="BB10" i="20"/>
  <c r="BA10" i="20"/>
  <c r="AZ10" i="20"/>
  <c r="BE9" i="20"/>
  <c r="BD9" i="20"/>
  <c r="BC9" i="20"/>
  <c r="BB9" i="20"/>
  <c r="BA9" i="20"/>
  <c r="AZ9" i="20"/>
  <c r="BE7" i="20"/>
  <c r="BE22" i="20" s="1"/>
  <c r="BD7" i="20"/>
  <c r="BC7" i="20"/>
  <c r="BB7" i="20"/>
  <c r="BA7" i="20"/>
  <c r="AZ7" i="20"/>
  <c r="BE6" i="20"/>
  <c r="BD6" i="20"/>
  <c r="BC6" i="20"/>
  <c r="BB6" i="20"/>
  <c r="BB22" i="20" s="1"/>
  <c r="BA6" i="20"/>
  <c r="AZ6" i="20"/>
  <c r="AY22" i="19"/>
  <c r="AX22" i="19"/>
  <c r="AW22" i="19"/>
  <c r="AV22" i="19"/>
  <c r="AU22" i="19"/>
  <c r="AT22" i="19"/>
  <c r="AS22" i="19"/>
  <c r="AR22" i="19"/>
  <c r="AQ22" i="19"/>
  <c r="AP22" i="19"/>
  <c r="AO22" i="19"/>
  <c r="AN22" i="19"/>
  <c r="AM22" i="19"/>
  <c r="AL22" i="19"/>
  <c r="AK22" i="19"/>
  <c r="AJ22" i="19"/>
  <c r="AI22" i="19"/>
  <c r="AH22" i="19"/>
  <c r="AG22" i="19"/>
  <c r="AF22" i="19"/>
  <c r="AE22" i="19"/>
  <c r="AD22" i="19"/>
  <c r="AC22" i="19"/>
  <c r="AB22" i="19"/>
  <c r="AA22" i="19"/>
  <c r="Z22" i="19"/>
  <c r="Y22" i="19"/>
  <c r="X22" i="19"/>
  <c r="W22" i="19"/>
  <c r="V22" i="19"/>
  <c r="U22" i="19"/>
  <c r="T22" i="19"/>
  <c r="S22" i="19"/>
  <c r="R22" i="19"/>
  <c r="Q22" i="19"/>
  <c r="P22" i="19"/>
  <c r="O22" i="19"/>
  <c r="N22" i="19"/>
  <c r="M22" i="19"/>
  <c r="L22" i="19"/>
  <c r="K22" i="19"/>
  <c r="J22" i="19"/>
  <c r="I22" i="19"/>
  <c r="H22" i="19"/>
  <c r="G22" i="19"/>
  <c r="F22" i="19"/>
  <c r="E22" i="19"/>
  <c r="D22" i="19"/>
  <c r="C22" i="19"/>
  <c r="B22" i="19"/>
  <c r="BE21" i="19"/>
  <c r="BD21" i="19"/>
  <c r="BC21" i="19"/>
  <c r="BB21" i="19"/>
  <c r="BA21" i="19"/>
  <c r="AZ21" i="19"/>
  <c r="BE20" i="19"/>
  <c r="BD20" i="19"/>
  <c r="BC20" i="19"/>
  <c r="BB20" i="19"/>
  <c r="BA20" i="19"/>
  <c r="AZ20" i="19"/>
  <c r="BE19" i="19"/>
  <c r="BD19" i="19"/>
  <c r="BC19" i="19"/>
  <c r="BB19" i="19"/>
  <c r="BA19" i="19"/>
  <c r="AZ19" i="19"/>
  <c r="BE18" i="19"/>
  <c r="BD18" i="19"/>
  <c r="BC18" i="19"/>
  <c r="BB18" i="19"/>
  <c r="BA18" i="19"/>
  <c r="AZ18" i="19"/>
  <c r="BE16" i="19"/>
  <c r="BD16" i="19"/>
  <c r="BC16" i="19"/>
  <c r="BB16" i="19"/>
  <c r="BA16" i="19"/>
  <c r="AZ16" i="19"/>
  <c r="BE14" i="19"/>
  <c r="BD14" i="19"/>
  <c r="BC14" i="19"/>
  <c r="BB14" i="19"/>
  <c r="BA14" i="19"/>
  <c r="AZ14" i="19"/>
  <c r="BE13" i="19"/>
  <c r="BD13" i="19"/>
  <c r="BC13" i="19"/>
  <c r="BB13" i="19"/>
  <c r="BA13" i="19"/>
  <c r="AZ13" i="19"/>
  <c r="BE11" i="19"/>
  <c r="BD11" i="19"/>
  <c r="BC11" i="19"/>
  <c r="BB11" i="19"/>
  <c r="BA11" i="19"/>
  <c r="AZ11" i="19"/>
  <c r="BE10" i="19"/>
  <c r="BD10" i="19"/>
  <c r="BC10" i="19"/>
  <c r="BB10" i="19"/>
  <c r="BA10" i="19"/>
  <c r="AZ10" i="19"/>
  <c r="BE9" i="19"/>
  <c r="BD9" i="19"/>
  <c r="BC9" i="19"/>
  <c r="BB9" i="19"/>
  <c r="BA9" i="19"/>
  <c r="AZ9" i="19"/>
  <c r="BE7" i="19"/>
  <c r="BD7" i="19"/>
  <c r="BC7" i="19"/>
  <c r="BB7" i="19"/>
  <c r="BA7" i="19"/>
  <c r="AZ7" i="19"/>
  <c r="BE6" i="19"/>
  <c r="BD6" i="19"/>
  <c r="BD22" i="19" s="1"/>
  <c r="BC6" i="19"/>
  <c r="BB6" i="19"/>
  <c r="BA6" i="19"/>
  <c r="AZ6" i="19"/>
  <c r="AY22" i="18"/>
  <c r="AX22" i="18"/>
  <c r="AW22" i="18"/>
  <c r="AV22" i="18"/>
  <c r="AU22" i="18"/>
  <c r="AT22" i="18"/>
  <c r="AS22" i="18"/>
  <c r="AR22" i="18"/>
  <c r="AQ22" i="18"/>
  <c r="AP22" i="18"/>
  <c r="AO22" i="18"/>
  <c r="AN22" i="18"/>
  <c r="AM22" i="18"/>
  <c r="AL22" i="18"/>
  <c r="AK22" i="18"/>
  <c r="AJ22" i="18"/>
  <c r="AI22" i="18"/>
  <c r="AH22" i="18"/>
  <c r="AG22" i="18"/>
  <c r="AF22" i="18"/>
  <c r="AE22" i="18"/>
  <c r="AD22" i="18"/>
  <c r="AC22" i="18"/>
  <c r="AB22" i="18"/>
  <c r="AA22" i="18"/>
  <c r="Z22" i="18"/>
  <c r="Y22" i="18"/>
  <c r="X22" i="18"/>
  <c r="W22" i="18"/>
  <c r="V22" i="18"/>
  <c r="U22" i="18"/>
  <c r="T22" i="18"/>
  <c r="S22" i="18"/>
  <c r="R22" i="18"/>
  <c r="Q22" i="18"/>
  <c r="P22" i="18"/>
  <c r="O22" i="18"/>
  <c r="N22" i="18"/>
  <c r="M22" i="18"/>
  <c r="L22" i="18"/>
  <c r="K22" i="18"/>
  <c r="J22" i="18"/>
  <c r="I22" i="18"/>
  <c r="H22" i="18"/>
  <c r="G22" i="18"/>
  <c r="F22" i="18"/>
  <c r="E22" i="18"/>
  <c r="D22" i="18"/>
  <c r="C22" i="18"/>
  <c r="B22" i="18"/>
  <c r="BE21" i="18"/>
  <c r="BD21" i="18"/>
  <c r="BC21" i="18"/>
  <c r="BB21" i="18"/>
  <c r="BA21" i="18"/>
  <c r="AZ21" i="18"/>
  <c r="BE20" i="18"/>
  <c r="BD20" i="18"/>
  <c r="BC20" i="18"/>
  <c r="BB20" i="18"/>
  <c r="BA20" i="18"/>
  <c r="AZ20" i="18"/>
  <c r="BE19" i="18"/>
  <c r="BD19" i="18"/>
  <c r="BC19" i="18"/>
  <c r="BB19" i="18"/>
  <c r="BA19" i="18"/>
  <c r="AZ19" i="18"/>
  <c r="BE18" i="18"/>
  <c r="BD18" i="18"/>
  <c r="BC18" i="18"/>
  <c r="BB18" i="18"/>
  <c r="BA18" i="18"/>
  <c r="AZ18" i="18"/>
  <c r="BE16" i="18"/>
  <c r="BD16" i="18"/>
  <c r="BC16" i="18"/>
  <c r="BB16" i="18"/>
  <c r="BA16" i="18"/>
  <c r="AZ16" i="18"/>
  <c r="BE14" i="18"/>
  <c r="BD14" i="18"/>
  <c r="BC14" i="18"/>
  <c r="BB14" i="18"/>
  <c r="BA14" i="18"/>
  <c r="AZ14" i="18"/>
  <c r="BE13" i="18"/>
  <c r="BD13" i="18"/>
  <c r="BC13" i="18"/>
  <c r="BB13" i="18"/>
  <c r="BA13" i="18"/>
  <c r="AZ13" i="18"/>
  <c r="BE11" i="18"/>
  <c r="BD11" i="18"/>
  <c r="BC11" i="18"/>
  <c r="BB11" i="18"/>
  <c r="BA11" i="18"/>
  <c r="AZ11" i="18"/>
  <c r="BE10" i="18"/>
  <c r="BD10" i="18"/>
  <c r="BC10" i="18"/>
  <c r="BB10" i="18"/>
  <c r="BA10" i="18"/>
  <c r="AZ10" i="18"/>
  <c r="BE9" i="18"/>
  <c r="BD9" i="18"/>
  <c r="BC9" i="18"/>
  <c r="BB9" i="18"/>
  <c r="BA9" i="18"/>
  <c r="AZ9" i="18"/>
  <c r="BE7" i="18"/>
  <c r="BD7" i="18"/>
  <c r="BC7" i="18"/>
  <c r="BB7" i="18"/>
  <c r="BA7" i="18"/>
  <c r="AZ7" i="18"/>
  <c r="AZ22" i="18" s="1"/>
  <c r="BE6" i="18"/>
  <c r="BD6" i="18"/>
  <c r="BC6" i="18"/>
  <c r="BB6" i="18"/>
  <c r="BA6" i="18"/>
  <c r="AZ6" i="18"/>
  <c r="AY22" i="17"/>
  <c r="AX22" i="17"/>
  <c r="AW22" i="17"/>
  <c r="AV22" i="17"/>
  <c r="AU22" i="17"/>
  <c r="AT22" i="17"/>
  <c r="AS22" i="17"/>
  <c r="AR22" i="17"/>
  <c r="AQ22" i="17"/>
  <c r="AP22" i="17"/>
  <c r="AO22" i="17"/>
  <c r="AN22" i="17"/>
  <c r="AM22" i="17"/>
  <c r="AL22" i="17"/>
  <c r="AK22" i="17"/>
  <c r="AJ22" i="17"/>
  <c r="AI22" i="17"/>
  <c r="AH22" i="17"/>
  <c r="AG22" i="17"/>
  <c r="AF22" i="17"/>
  <c r="AE22" i="17"/>
  <c r="AD22" i="17"/>
  <c r="AC22" i="17"/>
  <c r="AB22" i="17"/>
  <c r="AA22" i="17"/>
  <c r="Z22" i="17"/>
  <c r="Y22" i="17"/>
  <c r="X22" i="17"/>
  <c r="W22" i="17"/>
  <c r="V22" i="17"/>
  <c r="U22" i="17"/>
  <c r="T22" i="17"/>
  <c r="S22" i="17"/>
  <c r="R22" i="17"/>
  <c r="Q22" i="17"/>
  <c r="P22" i="17"/>
  <c r="O22" i="17"/>
  <c r="N22" i="17"/>
  <c r="M22" i="17"/>
  <c r="L22" i="17"/>
  <c r="K22" i="17"/>
  <c r="J22" i="17"/>
  <c r="I22" i="17"/>
  <c r="H22" i="17"/>
  <c r="G22" i="17"/>
  <c r="F22" i="17"/>
  <c r="E22" i="17"/>
  <c r="D22" i="17"/>
  <c r="C22" i="17"/>
  <c r="B22" i="17"/>
  <c r="BE21" i="17"/>
  <c r="BD21" i="17"/>
  <c r="BC21" i="17"/>
  <c r="BB21" i="17"/>
  <c r="BA21" i="17"/>
  <c r="AZ21" i="17"/>
  <c r="BE20" i="17"/>
  <c r="BD20" i="17"/>
  <c r="BC20" i="17"/>
  <c r="BB20" i="17"/>
  <c r="BA20" i="17"/>
  <c r="AZ20" i="17"/>
  <c r="BE19" i="17"/>
  <c r="BD19" i="17"/>
  <c r="BC19" i="17"/>
  <c r="BB19" i="17"/>
  <c r="BA19" i="17"/>
  <c r="AZ19" i="17"/>
  <c r="BE18" i="17"/>
  <c r="BD18" i="17"/>
  <c r="BC18" i="17"/>
  <c r="BB18" i="17"/>
  <c r="BA18" i="17"/>
  <c r="AZ18" i="17"/>
  <c r="BE16" i="17"/>
  <c r="BD16" i="17"/>
  <c r="BC16" i="17"/>
  <c r="BB16" i="17"/>
  <c r="BA16" i="17"/>
  <c r="AZ16" i="17"/>
  <c r="BE14" i="17"/>
  <c r="BD14" i="17"/>
  <c r="BC14" i="17"/>
  <c r="BB14" i="17"/>
  <c r="BA14" i="17"/>
  <c r="AZ14" i="17"/>
  <c r="BE13" i="17"/>
  <c r="BD13" i="17"/>
  <c r="BC13" i="17"/>
  <c r="BB13" i="17"/>
  <c r="BA13" i="17"/>
  <c r="AZ13" i="17"/>
  <c r="BE11" i="17"/>
  <c r="BD11" i="17"/>
  <c r="BC11" i="17"/>
  <c r="BB11" i="17"/>
  <c r="BA11" i="17"/>
  <c r="AZ11" i="17"/>
  <c r="BE10" i="17"/>
  <c r="BD10" i="17"/>
  <c r="BC10" i="17"/>
  <c r="BB10" i="17"/>
  <c r="BA10" i="17"/>
  <c r="AZ10" i="17"/>
  <c r="BE9" i="17"/>
  <c r="BD9" i="17"/>
  <c r="BC9" i="17"/>
  <c r="BB9" i="17"/>
  <c r="BA9" i="17"/>
  <c r="AZ9" i="17"/>
  <c r="BE7" i="17"/>
  <c r="BD7" i="17"/>
  <c r="BC7" i="17"/>
  <c r="BB7" i="17"/>
  <c r="BA7" i="17"/>
  <c r="AZ7" i="17"/>
  <c r="BE6" i="17"/>
  <c r="BD6" i="17"/>
  <c r="BC6" i="17"/>
  <c r="BB6" i="17"/>
  <c r="BA6" i="17"/>
  <c r="AZ6" i="17"/>
  <c r="AY22" i="16"/>
  <c r="AX22" i="16"/>
  <c r="AW22" i="16"/>
  <c r="AV22" i="16"/>
  <c r="AU22" i="16"/>
  <c r="AT22" i="16"/>
  <c r="AS22" i="16"/>
  <c r="AR22" i="16"/>
  <c r="AQ22" i="16"/>
  <c r="AP22" i="16"/>
  <c r="AO22" i="16"/>
  <c r="AN22" i="16"/>
  <c r="AM22" i="16"/>
  <c r="AL22" i="16"/>
  <c r="AK22" i="16"/>
  <c r="AJ22" i="16"/>
  <c r="AI22" i="16"/>
  <c r="AH22" i="16"/>
  <c r="AG22" i="16"/>
  <c r="AF22" i="16"/>
  <c r="AE22" i="16"/>
  <c r="AD22" i="16"/>
  <c r="AC22" i="16"/>
  <c r="AB22" i="16"/>
  <c r="AA22" i="16"/>
  <c r="Z22" i="16"/>
  <c r="Y22" i="16"/>
  <c r="X22" i="16"/>
  <c r="W22" i="16"/>
  <c r="V22" i="16"/>
  <c r="U22" i="16"/>
  <c r="T22" i="16"/>
  <c r="S22" i="16"/>
  <c r="R22" i="16"/>
  <c r="Q22" i="16"/>
  <c r="P22" i="16"/>
  <c r="O22" i="16"/>
  <c r="N22" i="16"/>
  <c r="M22" i="16"/>
  <c r="L22" i="16"/>
  <c r="K22" i="16"/>
  <c r="J22" i="16"/>
  <c r="I22" i="16"/>
  <c r="H22" i="16"/>
  <c r="G22" i="16"/>
  <c r="F22" i="16"/>
  <c r="E22" i="16"/>
  <c r="D22" i="16"/>
  <c r="C22" i="16"/>
  <c r="B22" i="16"/>
  <c r="BE21" i="16"/>
  <c r="BD21" i="16"/>
  <c r="BC21" i="16"/>
  <c r="BB21" i="16"/>
  <c r="BA21" i="16"/>
  <c r="AZ21" i="16"/>
  <c r="BE20" i="16"/>
  <c r="BD20" i="16"/>
  <c r="BC20" i="16"/>
  <c r="BB20" i="16"/>
  <c r="BA20" i="16"/>
  <c r="AZ20" i="16"/>
  <c r="BE19" i="16"/>
  <c r="BD19" i="16"/>
  <c r="BC19" i="16"/>
  <c r="BB19" i="16"/>
  <c r="BA19" i="16"/>
  <c r="AZ19" i="16"/>
  <c r="BE18" i="16"/>
  <c r="BD18" i="16"/>
  <c r="BC18" i="16"/>
  <c r="BB18" i="16"/>
  <c r="BA18" i="16"/>
  <c r="AZ18" i="16"/>
  <c r="BE16" i="16"/>
  <c r="BD16" i="16"/>
  <c r="BC16" i="16"/>
  <c r="BB16" i="16"/>
  <c r="BA16" i="16"/>
  <c r="AZ16" i="16"/>
  <c r="BE14" i="16"/>
  <c r="BD14" i="16"/>
  <c r="BC14" i="16"/>
  <c r="BB14" i="16"/>
  <c r="BA14" i="16"/>
  <c r="AZ14" i="16"/>
  <c r="BE13" i="16"/>
  <c r="BD13" i="16"/>
  <c r="BC13" i="16"/>
  <c r="BB13" i="16"/>
  <c r="BA13" i="16"/>
  <c r="AZ13" i="16"/>
  <c r="BE11" i="16"/>
  <c r="BD11" i="16"/>
  <c r="BC11" i="16"/>
  <c r="BB11" i="16"/>
  <c r="BA11" i="16"/>
  <c r="AZ11" i="16"/>
  <c r="BE10" i="16"/>
  <c r="BD10" i="16"/>
  <c r="BC10" i="16"/>
  <c r="BB10" i="16"/>
  <c r="BA10" i="16"/>
  <c r="AZ10" i="16"/>
  <c r="BE9" i="16"/>
  <c r="BD9" i="16"/>
  <c r="BC9" i="16"/>
  <c r="BB9" i="16"/>
  <c r="BA9" i="16"/>
  <c r="AZ9" i="16"/>
  <c r="BE7" i="16"/>
  <c r="BD7" i="16"/>
  <c r="BC7" i="16"/>
  <c r="BB7" i="16"/>
  <c r="BA7" i="16"/>
  <c r="AZ7" i="16"/>
  <c r="BE6" i="16"/>
  <c r="BD6" i="16"/>
  <c r="BC6" i="16"/>
  <c r="BB6" i="16"/>
  <c r="BB22" i="16" s="1"/>
  <c r="BA6" i="16"/>
  <c r="AZ6" i="16"/>
  <c r="AY22" i="15"/>
  <c r="AX22" i="15"/>
  <c r="AW22" i="15"/>
  <c r="AV22" i="15"/>
  <c r="AU22" i="15"/>
  <c r="AT22" i="15"/>
  <c r="AS22" i="15"/>
  <c r="AR22" i="15"/>
  <c r="AQ22" i="15"/>
  <c r="AP22" i="15"/>
  <c r="AO22" i="15"/>
  <c r="AN22" i="15"/>
  <c r="AM22" i="15"/>
  <c r="AL22" i="15"/>
  <c r="AK22" i="15"/>
  <c r="AJ22" i="15"/>
  <c r="AI22" i="15"/>
  <c r="AH22" i="15"/>
  <c r="AG22" i="15"/>
  <c r="AF22" i="15"/>
  <c r="AE22" i="15"/>
  <c r="AD22" i="15"/>
  <c r="AC22" i="15"/>
  <c r="AB22" i="15"/>
  <c r="AA22" i="15"/>
  <c r="Z22" i="15"/>
  <c r="Y22" i="15"/>
  <c r="X22" i="15"/>
  <c r="W22" i="15"/>
  <c r="V22" i="15"/>
  <c r="U22" i="15"/>
  <c r="T22" i="15"/>
  <c r="S22" i="15"/>
  <c r="R22" i="15"/>
  <c r="Q22" i="15"/>
  <c r="P22" i="15"/>
  <c r="O22" i="15"/>
  <c r="N22" i="15"/>
  <c r="M22" i="15"/>
  <c r="L22" i="15"/>
  <c r="K22" i="15"/>
  <c r="J22" i="15"/>
  <c r="I22" i="15"/>
  <c r="H22" i="15"/>
  <c r="G22" i="15"/>
  <c r="F22" i="15"/>
  <c r="E22" i="15"/>
  <c r="D22" i="15"/>
  <c r="C22" i="15"/>
  <c r="B22" i="15"/>
  <c r="BE21" i="15"/>
  <c r="BD21" i="15"/>
  <c r="BC21" i="15"/>
  <c r="BB21" i="15"/>
  <c r="BA21" i="15"/>
  <c r="AZ21" i="15"/>
  <c r="BE20" i="15"/>
  <c r="BD20" i="15"/>
  <c r="BC20" i="15"/>
  <c r="BB20" i="15"/>
  <c r="BA20" i="15"/>
  <c r="AZ20" i="15"/>
  <c r="BE19" i="15"/>
  <c r="BD19" i="15"/>
  <c r="BC19" i="15"/>
  <c r="BB19" i="15"/>
  <c r="BA19" i="15"/>
  <c r="AZ19" i="15"/>
  <c r="BE18" i="15"/>
  <c r="BD18" i="15"/>
  <c r="BC18" i="15"/>
  <c r="BB18" i="15"/>
  <c r="BA18" i="15"/>
  <c r="AZ18" i="15"/>
  <c r="BE16" i="15"/>
  <c r="BD16" i="15"/>
  <c r="BC16" i="15"/>
  <c r="BB16" i="15"/>
  <c r="BA16" i="15"/>
  <c r="AZ16" i="15"/>
  <c r="BE14" i="15"/>
  <c r="BD14" i="15"/>
  <c r="BC14" i="15"/>
  <c r="BB14" i="15"/>
  <c r="BA14" i="15"/>
  <c r="AZ14" i="15"/>
  <c r="BE13" i="15"/>
  <c r="BD13" i="15"/>
  <c r="BC13" i="15"/>
  <c r="BB13" i="15"/>
  <c r="BA13" i="15"/>
  <c r="AZ13" i="15"/>
  <c r="BE11" i="15"/>
  <c r="BD11" i="15"/>
  <c r="BC11" i="15"/>
  <c r="BB11" i="15"/>
  <c r="BA11" i="15"/>
  <c r="AZ11" i="15"/>
  <c r="BE10" i="15"/>
  <c r="BD10" i="15"/>
  <c r="BC10" i="15"/>
  <c r="BB10" i="15"/>
  <c r="BA10" i="15"/>
  <c r="AZ10" i="15"/>
  <c r="BE9" i="15"/>
  <c r="BD9" i="15"/>
  <c r="BC9" i="15"/>
  <c r="BB9" i="15"/>
  <c r="BA9" i="15"/>
  <c r="AZ9" i="15"/>
  <c r="BE7" i="15"/>
  <c r="BD7" i="15"/>
  <c r="BC7" i="15"/>
  <c r="BB7" i="15"/>
  <c r="BA7" i="15"/>
  <c r="AZ7" i="15"/>
  <c r="BE6" i="15"/>
  <c r="BD6" i="15"/>
  <c r="BC6" i="15"/>
  <c r="BB6" i="15"/>
  <c r="BA6" i="15"/>
  <c r="AZ6" i="15"/>
  <c r="BA20" i="14"/>
  <c r="BB20" i="14"/>
  <c r="BB19" i="14"/>
  <c r="BA18" i="14"/>
  <c r="BA19" i="14"/>
  <c r="BA21" i="14"/>
  <c r="AZ18" i="14"/>
  <c r="AZ19" i="14"/>
  <c r="C22" i="14"/>
  <c r="B22" i="14"/>
  <c r="AZ11" i="14"/>
  <c r="BA10" i="14"/>
  <c r="AZ9" i="14"/>
  <c r="BA9" i="14"/>
  <c r="BB9" i="14"/>
  <c r="BC9" i="14"/>
  <c r="BD9" i="14"/>
  <c r="AZ10" i="14"/>
  <c r="BB10" i="14"/>
  <c r="BC10" i="14"/>
  <c r="BD10" i="14"/>
  <c r="BA11" i="14"/>
  <c r="BB11" i="14"/>
  <c r="BC11" i="14"/>
  <c r="BD11" i="14"/>
  <c r="AZ13" i="14"/>
  <c r="BA13" i="14"/>
  <c r="BB13" i="14"/>
  <c r="BC13" i="14"/>
  <c r="BD13" i="14"/>
  <c r="AZ14" i="14"/>
  <c r="BA14" i="14"/>
  <c r="BB14" i="14"/>
  <c r="BC14" i="14"/>
  <c r="BD14" i="14"/>
  <c r="AZ16" i="14"/>
  <c r="BA16" i="14"/>
  <c r="BB16" i="14"/>
  <c r="BC16" i="14"/>
  <c r="BD16" i="14"/>
  <c r="BB18" i="14"/>
  <c r="BC18" i="14"/>
  <c r="BD18" i="14"/>
  <c r="BC19" i="14"/>
  <c r="BD19" i="14"/>
  <c r="AZ20" i="14"/>
  <c r="BC20" i="14"/>
  <c r="BD20" i="14"/>
  <c r="AZ21" i="14"/>
  <c r="BB21" i="14"/>
  <c r="BC21" i="14"/>
  <c r="BD21" i="14"/>
  <c r="BE6" i="14"/>
  <c r="BE7" i="14"/>
  <c r="BD7" i="14"/>
  <c r="BD6" i="14"/>
  <c r="BC7" i="14"/>
  <c r="BC6" i="14"/>
  <c r="BB6" i="14"/>
  <c r="BB7" i="14"/>
  <c r="BA7" i="14"/>
  <c r="AZ7" i="14"/>
  <c r="AZ6" i="14"/>
  <c r="BA6" i="14"/>
  <c r="BE9" i="14"/>
  <c r="BE10" i="14"/>
  <c r="BE11" i="14"/>
  <c r="BE13" i="14"/>
  <c r="BE14" i="14"/>
  <c r="BE16" i="14"/>
  <c r="BE18" i="14"/>
  <c r="BE19" i="14"/>
  <c r="BE20" i="14"/>
  <c r="BE21" i="14"/>
  <c r="J13" i="26"/>
  <c r="C12" i="26"/>
  <c r="AY22" i="14"/>
  <c r="AX22" i="14"/>
  <c r="AW22" i="14"/>
  <c r="AV22" i="14"/>
  <c r="AU22" i="14"/>
  <c r="AT22" i="14"/>
  <c r="AS22" i="14"/>
  <c r="AR22" i="14"/>
  <c r="AQ22" i="14"/>
  <c r="AP22" i="14"/>
  <c r="AO22" i="14"/>
  <c r="AN22" i="14"/>
  <c r="AM22" i="14"/>
  <c r="AL22" i="14"/>
  <c r="AK22" i="14"/>
  <c r="AJ22" i="14"/>
  <c r="AI22" i="14"/>
  <c r="AH22" i="14"/>
  <c r="AG22" i="14"/>
  <c r="AF22" i="14"/>
  <c r="AE22" i="14"/>
  <c r="AD22" i="14"/>
  <c r="AC22" i="14"/>
  <c r="AB22" i="14"/>
  <c r="AA22" i="14"/>
  <c r="Z22" i="14"/>
  <c r="Y22" i="14"/>
  <c r="X22" i="14"/>
  <c r="W22" i="14"/>
  <c r="V22" i="14"/>
  <c r="U22" i="14"/>
  <c r="T22" i="14"/>
  <c r="S22" i="14"/>
  <c r="R22" i="14"/>
  <c r="Q22" i="14"/>
  <c r="P22" i="14"/>
  <c r="O22" i="14"/>
  <c r="N22" i="14"/>
  <c r="M22" i="14"/>
  <c r="L22" i="14"/>
  <c r="K22" i="14"/>
  <c r="J22" i="14"/>
  <c r="I22" i="14"/>
  <c r="H22" i="14"/>
  <c r="G22" i="14"/>
  <c r="F22" i="14"/>
  <c r="E22" i="14"/>
  <c r="D22" i="14"/>
  <c r="F41" i="1"/>
  <c r="E41" i="1"/>
  <c r="C41" i="1"/>
  <c r="D41" i="1"/>
  <c r="B41" i="1"/>
  <c r="G41" i="1"/>
  <c r="G45" i="1" l="1"/>
  <c r="E45" i="1"/>
  <c r="G41" i="12"/>
  <c r="G41" i="26" s="1"/>
  <c r="E41" i="12"/>
  <c r="E41" i="26" s="1"/>
  <c r="H34" i="12"/>
  <c r="H32" i="12"/>
  <c r="C34" i="26"/>
  <c r="H34" i="26" s="1"/>
  <c r="BA22" i="18"/>
  <c r="C32" i="26"/>
  <c r="E42" i="26"/>
  <c r="G42" i="26"/>
  <c r="H28" i="12"/>
  <c r="H38" i="12"/>
  <c r="H28" i="1"/>
  <c r="H38" i="1"/>
  <c r="BB22" i="17"/>
  <c r="BD22" i="21"/>
  <c r="AZ22" i="16"/>
  <c r="AZ22" i="14"/>
  <c r="BB22" i="15"/>
  <c r="AZ22" i="17"/>
  <c r="AZ22" i="21"/>
  <c r="BB22" i="23"/>
  <c r="BD22" i="23"/>
  <c r="AZ22" i="24"/>
  <c r="AZ22" i="13"/>
  <c r="BC22" i="15"/>
  <c r="BA22" i="16"/>
  <c r="BA22" i="17"/>
  <c r="BC22" i="19"/>
  <c r="BE22" i="19"/>
  <c r="BE22" i="22"/>
  <c r="H29" i="12"/>
  <c r="BC22" i="23"/>
  <c r="BE22" i="23"/>
  <c r="H37" i="12"/>
  <c r="BA22" i="13"/>
  <c r="BB22" i="21"/>
  <c r="AZ22" i="23"/>
  <c r="BD22" i="13"/>
  <c r="BC22" i="17"/>
  <c r="BE22" i="17"/>
  <c r="BA22" i="19"/>
  <c r="BC22" i="21"/>
  <c r="BE22" i="21"/>
  <c r="BA22" i="22"/>
  <c r="BA22" i="23"/>
  <c r="BE22" i="24"/>
  <c r="BC22" i="13"/>
  <c r="BE22" i="13"/>
  <c r="AZ22" i="15"/>
  <c r="BA22" i="15"/>
  <c r="BE22" i="16"/>
  <c r="BB22" i="18"/>
  <c r="AZ22" i="19"/>
  <c r="BB22" i="22"/>
  <c r="BD22" i="17"/>
  <c r="BD22" i="24"/>
  <c r="BB22" i="13"/>
  <c r="BD22" i="18"/>
  <c r="BB22" i="19"/>
  <c r="BC22" i="18"/>
  <c r="BE22" i="18"/>
  <c r="BA22" i="24"/>
  <c r="BD22" i="22"/>
  <c r="BC22" i="22"/>
  <c r="BA22" i="21"/>
  <c r="BA22" i="20"/>
  <c r="AZ22" i="20"/>
  <c r="BC22" i="20"/>
  <c r="BD22" i="20"/>
  <c r="H31" i="1"/>
  <c r="BC22" i="16"/>
  <c r="BD22" i="16"/>
  <c r="BE22" i="15"/>
  <c r="BD22" i="15"/>
  <c r="BB22" i="14"/>
  <c r="BC22" i="14"/>
  <c r="BD22" i="14"/>
  <c r="BA22" i="14"/>
  <c r="BE22" i="14"/>
  <c r="C36" i="26" l="1"/>
  <c r="H36" i="26" s="1"/>
  <c r="H32" i="1"/>
  <c r="H32" i="26"/>
  <c r="H25" i="12"/>
  <c r="H31" i="12"/>
  <c r="H24" i="12"/>
  <c r="H37" i="1"/>
  <c r="H24" i="1"/>
  <c r="H27" i="1"/>
  <c r="H27" i="12"/>
  <c r="H39" i="1"/>
  <c r="H36" i="12"/>
  <c r="H34" i="1"/>
  <c r="H36" i="1"/>
  <c r="H25" i="1"/>
  <c r="H39" i="12"/>
  <c r="H29" i="1"/>
  <c r="F40" i="12"/>
  <c r="C40" i="12"/>
  <c r="D40" i="12"/>
  <c r="B40" i="12"/>
  <c r="E40" i="12"/>
  <c r="C40" i="1"/>
  <c r="E40" i="1"/>
  <c r="J41" i="1"/>
  <c r="B40" i="1"/>
  <c r="H41" i="1"/>
  <c r="F40" i="1"/>
  <c r="K41" i="1"/>
  <c r="I41" i="1"/>
  <c r="D40" i="1"/>
  <c r="G40" i="12"/>
  <c r="L41" i="1"/>
  <c r="G40" i="1"/>
  <c r="H40" i="26" l="1"/>
  <c r="C40" i="26"/>
  <c r="B40" i="26"/>
  <c r="H40" i="1"/>
  <c r="H40" i="12" l="1"/>
</calcChain>
</file>

<file path=xl/sharedStrings.xml><?xml version="1.0" encoding="utf-8"?>
<sst xmlns="http://schemas.openxmlformats.org/spreadsheetml/2006/main" count="918" uniqueCount="121">
  <si>
    <t>Program</t>
  </si>
  <si>
    <t>CONTRACT #:</t>
  </si>
  <si>
    <t>FEDERAL ID #</t>
  </si>
  <si>
    <t>(A)</t>
  </si>
  <si>
    <t>(B)</t>
  </si>
  <si>
    <t>(C)</t>
  </si>
  <si>
    <t>(D)</t>
  </si>
  <si>
    <t>(E)</t>
  </si>
  <si>
    <t>(F)</t>
  </si>
  <si>
    <t>AUTHORIZED SIGNATURE</t>
  </si>
  <si>
    <r>
      <t>DATE:</t>
    </r>
    <r>
      <rPr>
        <b/>
        <sz val="14"/>
        <color indexed="12"/>
        <rFont val="Arial"/>
        <family val="2"/>
      </rPr>
      <t xml:space="preserve"> </t>
    </r>
  </si>
  <si>
    <t>TITLE:</t>
  </si>
  <si>
    <t>Georgia Criminal Justice Coordinating Council</t>
  </si>
  <si>
    <t>MONTHLY WORKSHEET FOR SUMMARIZING OUTCOME DATA</t>
  </si>
  <si>
    <t>CONTACT PERSON/TELEPHONE #:</t>
  </si>
  <si>
    <t>OUTCOME MEASURES</t>
  </si>
  <si>
    <t>Physical and Emotional Needs:</t>
  </si>
  <si>
    <t>STRONGLY</t>
  </si>
  <si>
    <t>AGREE</t>
  </si>
  <si>
    <t>NEUTRAL</t>
  </si>
  <si>
    <t>DISAGREE</t>
  </si>
  <si>
    <t xml:space="preserve">STRONGLY </t>
  </si>
  <si>
    <t>ENTER Below:</t>
  </si>
  <si>
    <t>NUMBER OF</t>
  </si>
  <si>
    <t>RESPONSES</t>
  </si>
  <si>
    <t xml:space="preserve">TOTALS </t>
  </si>
  <si>
    <t>Respondent #</t>
  </si>
  <si>
    <t>75-432156</t>
  </si>
  <si>
    <t>Strongly</t>
  </si>
  <si>
    <t>Agree</t>
  </si>
  <si>
    <t>Neutral</t>
  </si>
  <si>
    <t>Disagree</t>
  </si>
  <si>
    <t>(# responses)</t>
  </si>
  <si>
    <t xml:space="preserve">REPORTING PERIOD: </t>
  </si>
  <si>
    <t>GRANTEE'S</t>
  </si>
  <si>
    <t>NAME &amp; ADDRESS OF GRANTEE</t>
  </si>
  <si>
    <t xml:space="preserve"> </t>
  </si>
  <si>
    <r>
      <t>Introduction:</t>
    </r>
    <r>
      <rPr>
        <sz val="10"/>
        <rFont val="Arial"/>
        <family val="2"/>
      </rPr>
      <t xml:space="preserve"> This Excel file was developed to help Georgia's Crime Victim Assistance Programs summarize their data on client outcomes before reporting the data on the approved online reporting system. You should find it to be a terrific alternative to using pencil and paper checklists. It may not work as well as a specialized case management database, such as those used by some of the larger agencies receiving funding from the Georgia Criminal Justice Coordinating Council (CJCC). However, there are not many agencies currently operating sophisticated databases, and that is the reason CJCC developed this data management tool.</t>
    </r>
  </si>
  <si>
    <t xml:space="preserve">Understanding/Participating in Criminal Justice System: </t>
  </si>
  <si>
    <t>SHEET NOT YET PROTECTED!!!</t>
  </si>
  <si>
    <t xml:space="preserve">CHILD VICTIM-WITNESS ASSISTANCE  "CORE" </t>
  </si>
  <si>
    <t>ANYTOWN Crime Victim Advocacy Center</t>
  </si>
  <si>
    <t>2222 ANYWHERE DRIVE</t>
  </si>
  <si>
    <t>ANYTOWN  GA  30075</t>
  </si>
  <si>
    <t>(770) 992-XXXX</t>
  </si>
  <si>
    <r>
      <t>Please note:</t>
    </r>
    <r>
      <rPr>
        <sz val="10"/>
        <rFont val="Arial"/>
        <family val="2"/>
      </rPr>
      <t xml:space="preserve"> There are separate and unique spreadsheets designed expressly for each of the major types of programs required to report outcome data to CJCC. Each spreadsheet contains those outcome measures required for that particular type of program. Be sure you are using the one(s) for YOUR type of program! If your program includes multiple components, such as a domestic violence shelter/services program combined with a sexual assault center and/or a child advocacy center, you will need to use more than one spreadsheet to aggregate your outcomes for the various components of your program.</t>
    </r>
  </si>
  <si>
    <t>Child Advocacy Centers, Victim-Witness Programs for Children, and Sexual Assault Centers treating Children</t>
  </si>
  <si>
    <t>1. I am now more aware of other sources of help for my child in my community.</t>
  </si>
  <si>
    <t>Stability/Resolution:</t>
  </si>
  <si>
    <t>Safety:</t>
  </si>
  <si>
    <t>FA 07 XXXXX 01</t>
  </si>
  <si>
    <t>VOCA &amp; VAWA &amp; SASP</t>
  </si>
  <si>
    <t>NUMBER OF CLIENTS "Substantially Completing Service" IN THE LAST 6 MONTHS:</t>
  </si>
  <si>
    <t>NUMBER OF CLIENTS SURVEYED IN THE LAST 6 MONTHS FOR OUTCOMES:</t>
  </si>
  <si>
    <t>NUMBER OF SURVEYS COLLECTED IN THE LAST 6 MONTHS FOR OUTCOMES:</t>
  </si>
  <si>
    <t>2. I have a better understanding of the way the abuse has affected my family</t>
  </si>
  <si>
    <t>3.  I now have resources to help the child cope with the abuse</t>
  </si>
  <si>
    <t>4. I now have resources to help the non-offending caregiver cope with the abuse.</t>
  </si>
  <si>
    <t xml:space="preserve">5. I now have the resources to help the victim’s siblings cope with the abuse. </t>
  </si>
  <si>
    <t>Service Quality:</t>
  </si>
  <si>
    <t>AUGUST SURVEY TABULATIONS</t>
  </si>
  <si>
    <t>SEPTEMBER SURVEY TABULATIONS</t>
  </si>
  <si>
    <t>OCTOBER SURVEY TABULATIONS</t>
  </si>
  <si>
    <t>JULY SURVEY TABULATIONS</t>
  </si>
  <si>
    <t>JUNE SURVEY TABULATIONS</t>
  </si>
  <si>
    <t>MAY SURVEY TABULATIONS</t>
  </si>
  <si>
    <t>APRIL SURVEY TABULATIONS</t>
  </si>
  <si>
    <t>MARCH SURVEY TABULATIONS</t>
  </si>
  <si>
    <t>JANUARY SURVEY TABULATIONS</t>
  </si>
  <si>
    <t>DECEMBER SURVEY TABULATIONS</t>
  </si>
  <si>
    <t>NOVEMBER SURVEY TABULATIONS</t>
  </si>
  <si>
    <t>MEASURES OF OUTCOMES and SATISFACTION</t>
  </si>
  <si>
    <r>
      <t xml:space="preserve">NUMBER OF RESPONDENTS WHO WERE </t>
    </r>
    <r>
      <rPr>
        <b/>
        <sz val="10"/>
        <color indexed="10"/>
        <rFont val="Arial"/>
        <family val="2"/>
      </rPr>
      <t>PARENTS</t>
    </r>
    <r>
      <rPr>
        <b/>
        <sz val="10"/>
        <rFont val="Arial"/>
        <family val="2"/>
      </rPr>
      <t xml:space="preserve"> IN THE LAST 6 MONTHS:</t>
    </r>
  </si>
  <si>
    <r>
      <t xml:space="preserve">NUMBER OF RESPONDENTS WHO WERE </t>
    </r>
    <r>
      <rPr>
        <b/>
        <sz val="10"/>
        <color indexed="10"/>
        <rFont val="Arial"/>
        <family val="2"/>
      </rPr>
      <t>GRANDPARENTS</t>
    </r>
    <r>
      <rPr>
        <b/>
        <sz val="10"/>
        <rFont val="Arial"/>
        <family val="2"/>
      </rPr>
      <t xml:space="preserve">  IN THE LAST 6 MONTHS:</t>
    </r>
  </si>
  <si>
    <r>
      <t xml:space="preserve">NUMBER OF RESPONDENTS WHO WERE </t>
    </r>
    <r>
      <rPr>
        <b/>
        <sz val="10"/>
        <color indexed="10"/>
        <rFont val="Arial"/>
        <family val="2"/>
      </rPr>
      <t xml:space="preserve">OTHER RELATIVES </t>
    </r>
    <r>
      <rPr>
        <b/>
        <sz val="10"/>
        <rFont val="Arial"/>
        <family val="2"/>
      </rPr>
      <t xml:space="preserve"> IN THE LAST 6 MONTHS:</t>
    </r>
  </si>
  <si>
    <r>
      <t xml:space="preserve">NUMBER OF RESPONDENTS WHO WERE </t>
    </r>
    <r>
      <rPr>
        <b/>
        <sz val="10"/>
        <color indexed="10"/>
        <rFont val="Arial"/>
        <family val="2"/>
      </rPr>
      <t>FOSTER PARENTS</t>
    </r>
    <r>
      <rPr>
        <b/>
        <sz val="10"/>
        <rFont val="Arial"/>
        <family val="2"/>
      </rPr>
      <t xml:space="preserve">  IN THE LAST 6 MONTHS:</t>
    </r>
  </si>
  <si>
    <r>
      <t xml:space="preserve">NUMBER OF RESPONDENTS WHO WERE </t>
    </r>
    <r>
      <rPr>
        <b/>
        <sz val="10"/>
        <color indexed="10"/>
        <rFont val="Arial"/>
        <family val="2"/>
      </rPr>
      <t>LEGAL GUARDIANS</t>
    </r>
    <r>
      <rPr>
        <b/>
        <sz val="10"/>
        <rFont val="Arial"/>
        <family val="2"/>
      </rPr>
      <t xml:space="preserve">  IN THE LAST 6 MONTHS:</t>
    </r>
  </si>
  <si>
    <r>
      <t xml:space="preserve">NO. OF RESPONDENTS WHO WERE </t>
    </r>
    <r>
      <rPr>
        <b/>
        <sz val="10"/>
        <color indexed="10"/>
        <rFont val="Arial"/>
        <family val="2"/>
      </rPr>
      <t>OTHER RELATIONSHIPS</t>
    </r>
    <r>
      <rPr>
        <b/>
        <sz val="10"/>
        <rFont val="Arial"/>
        <family val="2"/>
      </rPr>
      <t xml:space="preserve">  IN THE LAST 6 MONTHS:</t>
    </r>
  </si>
  <si>
    <t>Enter Below</t>
  </si>
  <si>
    <t>NUMBER OF CLIENTS "Substantially Completing Service" THIS MONTH:</t>
  </si>
  <si>
    <t>NUMBER OF CLIENTS SURVEYED THIS MONTH FOR OUTCOMES:</t>
  </si>
  <si>
    <t>NUMBER OF SURVEYS COLLECTED THIS MONTH FOR OUTCOMES:</t>
  </si>
  <si>
    <r>
      <t xml:space="preserve">NUMBER OF RESPONDENTS WHO WERE </t>
    </r>
    <r>
      <rPr>
        <b/>
        <sz val="10"/>
        <color indexed="10"/>
        <rFont val="Arial"/>
        <family val="2"/>
      </rPr>
      <t>PARENTS</t>
    </r>
    <r>
      <rPr>
        <b/>
        <sz val="10"/>
        <rFont val="Arial"/>
        <family val="2"/>
      </rPr>
      <t xml:space="preserve"> THIS MONTH:</t>
    </r>
  </si>
  <si>
    <r>
      <t xml:space="preserve">NUMBER OF RESPONDENTS WHO WERE </t>
    </r>
    <r>
      <rPr>
        <b/>
        <sz val="10"/>
        <color indexed="10"/>
        <rFont val="Arial"/>
        <family val="2"/>
      </rPr>
      <t>GRANDPARENTS</t>
    </r>
    <r>
      <rPr>
        <b/>
        <sz val="10"/>
        <rFont val="Arial"/>
        <family val="2"/>
      </rPr>
      <t xml:space="preserve"> THIS MONTH:</t>
    </r>
  </si>
  <si>
    <r>
      <t xml:space="preserve">NUMBER OF RESPONDENTS WHO WERE </t>
    </r>
    <r>
      <rPr>
        <b/>
        <sz val="10"/>
        <color indexed="10"/>
        <rFont val="Arial"/>
        <family val="2"/>
      </rPr>
      <t xml:space="preserve">OTHER RELATIVES </t>
    </r>
    <r>
      <rPr>
        <b/>
        <sz val="10"/>
        <rFont val="Arial"/>
        <family val="2"/>
      </rPr>
      <t xml:space="preserve"> THIS MONTH:</t>
    </r>
  </si>
  <si>
    <r>
      <t xml:space="preserve">NUMBER OF RESPONDENTS WHO WERE </t>
    </r>
    <r>
      <rPr>
        <b/>
        <sz val="10"/>
        <color indexed="10"/>
        <rFont val="Arial"/>
        <family val="2"/>
      </rPr>
      <t>FOSTER PARENTS</t>
    </r>
    <r>
      <rPr>
        <b/>
        <sz val="10"/>
        <rFont val="Arial"/>
        <family val="2"/>
      </rPr>
      <t xml:space="preserve">  THIS MONTH:</t>
    </r>
  </si>
  <si>
    <r>
      <t xml:space="preserve">NUMBER OF RESPONDENTS WHO WERE </t>
    </r>
    <r>
      <rPr>
        <b/>
        <sz val="10"/>
        <color indexed="10"/>
        <rFont val="Arial"/>
        <family val="2"/>
      </rPr>
      <t xml:space="preserve">LEGAL GUARDIANS </t>
    </r>
    <r>
      <rPr>
        <b/>
        <sz val="10"/>
        <rFont val="Arial"/>
        <family val="2"/>
      </rPr>
      <t xml:space="preserve">THIS MONTH: </t>
    </r>
  </si>
  <si>
    <r>
      <t xml:space="preserve">NO. OF RESPONDENTS WHO WERE </t>
    </r>
    <r>
      <rPr>
        <b/>
        <sz val="10"/>
        <color indexed="10"/>
        <rFont val="Arial"/>
        <family val="2"/>
      </rPr>
      <t>OTHER RELATIONSHIPS</t>
    </r>
    <r>
      <rPr>
        <b/>
        <sz val="10"/>
        <rFont val="Arial"/>
        <family val="2"/>
      </rPr>
      <t xml:space="preserve">  THIS MONTH:</t>
    </r>
  </si>
  <si>
    <t>FEBRUARY SURVEY TABULATIONS</t>
  </si>
  <si>
    <t>NA</t>
  </si>
  <si>
    <t>(G)</t>
  </si>
  <si>
    <t>Didn't Answer</t>
  </si>
  <si>
    <t xml:space="preserve">                                        RESULTS ARE CALCULATED HERE (do not edit)</t>
  </si>
  <si>
    <t>TOTAL</t>
  </si>
  <si>
    <t xml:space="preserve">                                                       RESULTS ARE CALCULATED HERE (do not edit)</t>
  </si>
  <si>
    <r>
      <rPr>
        <b/>
        <sz val="10"/>
        <rFont val="Arial"/>
        <family val="2"/>
      </rPr>
      <t>NOTE:</t>
    </r>
    <r>
      <rPr>
        <sz val="10"/>
        <rFont val="Arial"/>
        <family val="2"/>
      </rPr>
      <t xml:space="preserve"> PLEASE ENTER NA FOR BOTH "NA" AND "DIDN’T ANSWER".</t>
    </r>
  </si>
  <si>
    <r>
      <t>Basic Instructions for Users:</t>
    </r>
    <r>
      <rPr>
        <sz val="10"/>
        <rFont val="Arial"/>
        <family val="2"/>
      </rPr>
      <t xml:space="preserve">  You will find detailed instructions in the Georgia Outcome Performance Measurement Guide, which is available from the Georgia Criminal Justice Coordinating Council online and at the time of your grant award.</t>
    </r>
  </si>
  <si>
    <t xml:space="preserve">CAC/SAC TREATING CHILDREN  "CORE" </t>
  </si>
  <si>
    <t>Max</t>
  </si>
  <si>
    <t>Min</t>
  </si>
  <si>
    <t>MAX</t>
  </si>
  <si>
    <t>MIN</t>
  </si>
  <si>
    <t>6. I have a better understanding of a criminal case from the investigation until the judge’s decision.</t>
  </si>
  <si>
    <t>7. I now have a better understanding of the rights of child abuse victims.</t>
  </si>
  <si>
    <t xml:space="preserve">8. I now know how to keep the child safe. </t>
  </si>
  <si>
    <t>9. I did not have to repeat the child’s story to multiple parties since coming to the CAC.</t>
  </si>
  <si>
    <t xml:space="preserve">10. The advocacy center remained knowledgeable about the status of the child’s case. </t>
  </si>
  <si>
    <t xml:space="preserve">11. The resources I received helped me cope with the effects of the abuse the child experienced. </t>
  </si>
  <si>
    <t xml:space="preserve">12. The agency took my culture, religion, and orientation into consideration when providing me services.  </t>
  </si>
  <si>
    <t>Instructions for Using the Outcomes Data Aggregation Spreadsheet:                                                                                                                               Child Advocacy Centers, Victim-Witness Programs for Children and Sexual Assault Centers serving children</t>
  </si>
  <si>
    <t>13. Prior to coming to the CAC, how many times did you tell the child’s story?</t>
  </si>
  <si>
    <t>14. Since coming to the CAC, how many times have you told the child’s story?</t>
  </si>
  <si>
    <t>NUMBER OF CLIENTS "Substantially Completing Service" IN THE LAST YEAR:</t>
  </si>
  <si>
    <t>NUMBER OF CLIENTS SURVEYED IN THE LAST YEAR FOR OUTCOMES:</t>
  </si>
  <si>
    <t>NUMBER OF SURVEYS COLLECTED IN THE LAST YEAR FOR OUTCOMES:</t>
  </si>
  <si>
    <r>
      <t>TO BEGIN,</t>
    </r>
    <r>
      <rPr>
        <sz val="10"/>
        <rFont val="Arial"/>
        <family val="2"/>
      </rPr>
      <t xml:space="preserve"> GO TO THE BOTTOM OF THE SCREEN AND CLICK ON Oct</t>
    </r>
    <r>
      <rPr>
        <b/>
        <sz val="10"/>
        <rFont val="Arial"/>
        <family val="2"/>
      </rPr>
      <t xml:space="preserve"> Entry</t>
    </r>
    <r>
      <rPr>
        <sz val="10"/>
        <rFont val="Arial"/>
        <family val="2"/>
      </rPr>
      <t>!</t>
    </r>
  </si>
  <si>
    <t>April - September</t>
  </si>
  <si>
    <t>October - March</t>
  </si>
  <si>
    <t>October - September</t>
  </si>
  <si>
    <t>Average</t>
  </si>
  <si>
    <t>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</si>
</sst>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
  </numFmts>
  <fonts count="27" x14ac:knownFonts="1">
    <font>
      <sz val="10"/>
      <name val="Arial"/>
    </font>
    <font>
      <b/>
      <sz val="10"/>
      <name val="Arial"/>
      <family val="2"/>
    </font>
    <font>
      <sz val="10"/>
      <name val="Arial"/>
      <family val="2"/>
    </font>
    <font>
      <sz val="8"/>
      <name val="Arial"/>
      <family val="2"/>
    </font>
    <font>
      <b/>
      <sz val="8"/>
      <name val="Arial"/>
      <family val="2"/>
    </font>
    <font>
      <sz val="14"/>
      <name val="Arial"/>
      <family val="2"/>
    </font>
    <font>
      <b/>
      <sz val="14"/>
      <name val="Arial"/>
      <family val="2"/>
    </font>
    <font>
      <b/>
      <sz val="10"/>
      <color indexed="12"/>
      <name val="Arial"/>
      <family val="2"/>
    </font>
    <font>
      <sz val="10"/>
      <color indexed="17"/>
      <name val="Arial"/>
      <family val="2"/>
    </font>
    <font>
      <b/>
      <sz val="10"/>
      <color indexed="17"/>
      <name val="Arial"/>
      <family val="2"/>
    </font>
    <font>
      <b/>
      <sz val="14"/>
      <color indexed="12"/>
      <name val="Arial"/>
      <family val="2"/>
    </font>
    <font>
      <sz val="22"/>
      <color indexed="12"/>
      <name val="Forte"/>
      <family val="4"/>
    </font>
    <font>
      <b/>
      <sz val="10"/>
      <color indexed="10"/>
      <name val="Arial"/>
      <family val="2"/>
    </font>
    <font>
      <i/>
      <sz val="10"/>
      <name val="Times New Roman"/>
      <family val="1"/>
    </font>
    <font>
      <b/>
      <sz val="10"/>
      <color indexed="9"/>
      <name val="Arial"/>
      <family val="2"/>
    </font>
    <font>
      <sz val="10"/>
      <color indexed="9"/>
      <name val="Arial"/>
      <family val="2"/>
    </font>
    <font>
      <sz val="8"/>
      <name val="Arial"/>
      <family val="2"/>
    </font>
    <font>
      <sz val="12"/>
      <name val="Times New Roman"/>
      <family val="1"/>
    </font>
    <font>
      <b/>
      <sz val="20"/>
      <color indexed="10"/>
      <name val="Arial"/>
      <family val="2"/>
    </font>
    <font>
      <sz val="10"/>
      <name val="Arial"/>
      <family val="2"/>
    </font>
    <font>
      <i/>
      <sz val="12"/>
      <name val="Times New Roman"/>
      <family val="1"/>
    </font>
    <font>
      <sz val="11"/>
      <color rgb="FF9C0006"/>
      <name val="Calibri"/>
      <family val="2"/>
      <scheme val="minor"/>
    </font>
    <font>
      <sz val="11"/>
      <color rgb="FF006100"/>
      <name val="Calibri"/>
      <family val="2"/>
      <scheme val="minor"/>
    </font>
    <font>
      <sz val="11"/>
      <color rgb="FF9C6500"/>
      <name val="Calibri"/>
      <family val="2"/>
      <scheme val="minor"/>
    </font>
    <font>
      <sz val="9"/>
      <color rgb="FFFF0000"/>
      <name val="Arial"/>
      <family val="2"/>
    </font>
    <font>
      <b/>
      <sz val="10"/>
      <color rgb="FFC00000"/>
      <name val="Arial"/>
      <family val="2"/>
    </font>
    <font>
      <b/>
      <sz val="12"/>
      <name val="Arial"/>
      <family val="2"/>
    </font>
  </fonts>
  <fills count="17">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45"/>
        <bgColor indexed="64"/>
      </patternFill>
    </fill>
    <fill>
      <patternFill patternType="solid">
        <fgColor indexed="43"/>
        <bgColor indexed="64"/>
      </patternFill>
    </fill>
    <fill>
      <patternFill patternType="solid">
        <fgColor indexed="44"/>
        <bgColor indexed="64"/>
      </patternFill>
    </fill>
    <fill>
      <patternFill patternType="solid">
        <fgColor indexed="47"/>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C00000"/>
        <bgColor indexed="64"/>
      </patternFill>
    </fill>
  </fills>
  <borders count="40">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thin">
        <color rgb="FFB2B2B2"/>
      </right>
      <top/>
      <bottom/>
      <diagonal/>
    </border>
    <border>
      <left style="thin">
        <color rgb="FFB2B2B2"/>
      </left>
      <right style="thin">
        <color rgb="FFB2B2B2"/>
      </right>
      <top/>
      <bottom/>
      <diagonal/>
    </border>
    <border>
      <left style="thin">
        <color rgb="FFB2B2B2"/>
      </left>
      <right style="medium">
        <color indexed="64"/>
      </right>
      <top/>
      <bottom/>
      <diagonal/>
    </border>
  </borders>
  <cellStyleXfs count="4">
    <xf numFmtId="0" fontId="0" fillId="0" borderId="0"/>
    <xf numFmtId="0" fontId="22" fillId="9" borderId="0" applyNumberFormat="0" applyBorder="0" applyAlignment="0" applyProtection="0"/>
    <xf numFmtId="0" fontId="23" fillId="10" borderId="0" applyNumberFormat="0" applyBorder="0" applyAlignment="0" applyProtection="0"/>
    <xf numFmtId="0" fontId="19" fillId="11" borderId="36" applyNumberFormat="0" applyFont="0" applyAlignment="0" applyProtection="0"/>
  </cellStyleXfs>
  <cellXfs count="181">
    <xf numFmtId="0" fontId="0" fillId="0" borderId="0" xfId="0"/>
    <xf numFmtId="0" fontId="1" fillId="0" borderId="0" xfId="0" applyFont="1" applyAlignment="1">
      <alignment horizontal="center"/>
    </xf>
    <xf numFmtId="0" fontId="2" fillId="0" borderId="0" xfId="0" applyFont="1"/>
    <xf numFmtId="0" fontId="1" fillId="0" borderId="0" xfId="0" applyFont="1"/>
    <xf numFmtId="0" fontId="2" fillId="0" borderId="0" xfId="0" applyFont="1" applyBorder="1"/>
    <xf numFmtId="0" fontId="1" fillId="2" borderId="0" xfId="0" applyFont="1" applyFill="1"/>
    <xf numFmtId="0" fontId="11" fillId="0" borderId="0" xfId="0" applyFont="1" applyBorder="1" applyAlignment="1">
      <alignment horizontal="center"/>
    </xf>
    <xf numFmtId="0" fontId="2" fillId="0" borderId="1" xfId="0" applyFont="1" applyBorder="1"/>
    <xf numFmtId="0" fontId="6" fillId="0" borderId="1" xfId="0" applyFont="1" applyBorder="1"/>
    <xf numFmtId="0" fontId="2" fillId="0" borderId="0" xfId="0" applyFont="1" applyProtection="1">
      <protection locked="0"/>
    </xf>
    <xf numFmtId="0" fontId="7" fillId="0" borderId="2" xfId="0" applyFont="1" applyBorder="1" applyProtection="1">
      <protection locked="0"/>
    </xf>
    <xf numFmtId="0" fontId="2" fillId="0" borderId="3" xfId="0" applyFont="1" applyBorder="1" applyProtection="1">
      <protection locked="0"/>
    </xf>
    <xf numFmtId="0" fontId="2" fillId="0" borderId="4" xfId="0" applyFont="1" applyBorder="1" applyProtection="1">
      <protection locked="0"/>
    </xf>
    <xf numFmtId="0" fontId="1" fillId="0" borderId="2" xfId="0" applyFont="1" applyBorder="1" applyProtection="1">
      <protection locked="0"/>
    </xf>
    <xf numFmtId="0" fontId="7" fillId="0" borderId="3" xfId="0" applyFont="1" applyBorder="1" applyAlignment="1" applyProtection="1">
      <alignment horizontal="center"/>
      <protection locked="0"/>
    </xf>
    <xf numFmtId="0" fontId="7" fillId="0" borderId="3" xfId="0" applyFont="1" applyBorder="1" applyProtection="1">
      <protection locked="0"/>
    </xf>
    <xf numFmtId="0" fontId="7" fillId="0" borderId="5" xfId="0" applyFont="1" applyBorder="1" applyProtection="1">
      <protection locked="0"/>
    </xf>
    <xf numFmtId="0" fontId="2" fillId="0" borderId="0" xfId="0" applyFont="1" applyBorder="1" applyProtection="1">
      <protection locked="0"/>
    </xf>
    <xf numFmtId="0" fontId="2" fillId="3" borderId="6" xfId="0" applyFont="1" applyFill="1" applyBorder="1" applyProtection="1">
      <protection locked="0"/>
    </xf>
    <xf numFmtId="0" fontId="2" fillId="0" borderId="5" xfId="0" applyFont="1" applyBorder="1" applyProtection="1">
      <protection locked="0"/>
    </xf>
    <xf numFmtId="0" fontId="1" fillId="0" borderId="5" xfId="0" applyFont="1" applyBorder="1" applyProtection="1">
      <protection locked="0"/>
    </xf>
    <xf numFmtId="0" fontId="2" fillId="0" borderId="0" xfId="0" applyFont="1" applyFill="1" applyBorder="1" applyProtection="1">
      <protection locked="0"/>
    </xf>
    <xf numFmtId="0" fontId="1" fillId="0" borderId="0" xfId="0" applyFont="1" applyBorder="1" applyProtection="1">
      <protection locked="0"/>
    </xf>
    <xf numFmtId="0" fontId="1" fillId="0" borderId="0" xfId="0" applyFont="1" applyAlignment="1" applyProtection="1">
      <alignment horizontal="center"/>
      <protection locked="0"/>
    </xf>
    <xf numFmtId="0" fontId="2" fillId="4" borderId="0" xfId="0" applyFont="1" applyFill="1" applyProtection="1">
      <protection locked="0"/>
    </xf>
    <xf numFmtId="0" fontId="1" fillId="0" borderId="0" xfId="0" applyFont="1" applyProtection="1">
      <protection locked="0"/>
    </xf>
    <xf numFmtId="39" fontId="2" fillId="0" borderId="0" xfId="0" applyNumberFormat="1" applyFont="1" applyBorder="1" applyAlignment="1" applyProtection="1">
      <alignment horizontal="right"/>
      <protection locked="0"/>
    </xf>
    <xf numFmtId="39" fontId="8" fillId="0" borderId="0" xfId="0" applyNumberFormat="1" applyFont="1" applyBorder="1" applyAlignment="1" applyProtection="1">
      <alignment horizontal="right"/>
      <protection locked="0"/>
    </xf>
    <xf numFmtId="9" fontId="2" fillId="0" borderId="0" xfId="0" applyNumberFormat="1" applyFont="1" applyBorder="1" applyAlignment="1" applyProtection="1">
      <alignment horizontal="center"/>
      <protection locked="0"/>
    </xf>
    <xf numFmtId="39" fontId="2" fillId="0" borderId="0" xfId="0" applyNumberFormat="1" applyFont="1" applyBorder="1" applyProtection="1">
      <protection locked="0"/>
    </xf>
    <xf numFmtId="0" fontId="3" fillId="0" borderId="0" xfId="0" applyFont="1" applyBorder="1" applyProtection="1">
      <protection locked="0"/>
    </xf>
    <xf numFmtId="0" fontId="4" fillId="0" borderId="0" xfId="0" applyFont="1" applyBorder="1" applyProtection="1">
      <protection locked="0"/>
    </xf>
    <xf numFmtId="39" fontId="1" fillId="0" borderId="0" xfId="0" applyNumberFormat="1" applyFont="1" applyBorder="1" applyAlignment="1" applyProtection="1">
      <alignment horizontal="right"/>
      <protection locked="0"/>
    </xf>
    <xf numFmtId="39" fontId="9" fillId="0" borderId="0" xfId="0" applyNumberFormat="1" applyFont="1" applyBorder="1" applyAlignment="1" applyProtection="1">
      <alignment horizontal="right"/>
      <protection locked="0"/>
    </xf>
    <xf numFmtId="9" fontId="1" fillId="0" borderId="0" xfId="0" applyNumberFormat="1" applyFont="1" applyBorder="1" applyAlignment="1" applyProtection="1">
      <alignment horizontal="center"/>
      <protection locked="0"/>
    </xf>
    <xf numFmtId="39" fontId="1" fillId="0" borderId="0" xfId="0" applyNumberFormat="1" applyFont="1" applyBorder="1" applyProtection="1">
      <protection locked="0"/>
    </xf>
    <xf numFmtId="0" fontId="4" fillId="0" borderId="0" xfId="0" applyFont="1" applyProtection="1">
      <protection locked="0"/>
    </xf>
    <xf numFmtId="0" fontId="11" fillId="0" borderId="1" xfId="0" applyFont="1" applyBorder="1" applyAlignment="1" applyProtection="1">
      <alignment horizontal="center"/>
      <protection locked="0"/>
    </xf>
    <xf numFmtId="0" fontId="5" fillId="0" borderId="0" xfId="0" applyFont="1" applyProtection="1">
      <protection locked="0"/>
    </xf>
    <xf numFmtId="0" fontId="5" fillId="0" borderId="0" xfId="0" applyFont="1" applyBorder="1" applyProtection="1">
      <protection locked="0"/>
    </xf>
    <xf numFmtId="0" fontId="6" fillId="0" borderId="7" xfId="0" applyFont="1" applyBorder="1" applyProtection="1">
      <protection locked="0"/>
    </xf>
    <xf numFmtId="0" fontId="6" fillId="0" borderId="0" xfId="0" applyFont="1" applyBorder="1" applyProtection="1">
      <protection locked="0"/>
    </xf>
    <xf numFmtId="1" fontId="15" fillId="4" borderId="10" xfId="0" applyNumberFormat="1" applyFont="1" applyFill="1" applyBorder="1" applyAlignment="1" applyProtection="1">
      <alignment horizontal="right"/>
    </xf>
    <xf numFmtId="1" fontId="15" fillId="4" borderId="10" xfId="0" applyNumberFormat="1" applyFont="1" applyFill="1" applyBorder="1" applyAlignment="1" applyProtection="1">
      <alignment horizontal="center"/>
    </xf>
    <xf numFmtId="1" fontId="15" fillId="4" borderId="10" xfId="0" applyNumberFormat="1" applyFont="1" applyFill="1" applyBorder="1" applyProtection="1"/>
    <xf numFmtId="0" fontId="1" fillId="0" borderId="9" xfId="0" applyFont="1" applyBorder="1" applyProtection="1"/>
    <xf numFmtId="0" fontId="1" fillId="0" borderId="8" xfId="0" applyFont="1" applyBorder="1" applyProtection="1"/>
    <xf numFmtId="0" fontId="1" fillId="0" borderId="11" xfId="0" applyFont="1" applyBorder="1" applyProtection="1"/>
    <xf numFmtId="0" fontId="1" fillId="0" borderId="2" xfId="0" applyFont="1" applyBorder="1" applyProtection="1"/>
    <xf numFmtId="0" fontId="1" fillId="0" borderId="12" xfId="0" applyFont="1" applyBorder="1" applyProtection="1"/>
    <xf numFmtId="0" fontId="1" fillId="0" borderId="13" xfId="0" applyFont="1" applyBorder="1" applyProtection="1"/>
    <xf numFmtId="0" fontId="1" fillId="0" borderId="9" xfId="0" applyFont="1" applyBorder="1" applyAlignment="1" applyProtection="1">
      <alignment horizontal="center"/>
    </xf>
    <xf numFmtId="0" fontId="1" fillId="0" borderId="8" xfId="0" applyFont="1" applyBorder="1" applyAlignment="1" applyProtection="1">
      <alignment horizontal="center"/>
    </xf>
    <xf numFmtId="0" fontId="13" fillId="4" borderId="0" xfId="0" applyFont="1" applyFill="1" applyAlignment="1" applyProtection="1">
      <alignment horizontal="left" vertical="top" wrapText="1"/>
    </xf>
    <xf numFmtId="0" fontId="1" fillId="0" borderId="0" xfId="0" applyFont="1" applyAlignment="1">
      <alignment horizontal="right"/>
    </xf>
    <xf numFmtId="0" fontId="0" fillId="4" borderId="0" xfId="0" applyFill="1"/>
    <xf numFmtId="1" fontId="1" fillId="4" borderId="10" xfId="0" applyNumberFormat="1" applyFont="1" applyFill="1" applyBorder="1" applyProtection="1"/>
    <xf numFmtId="0" fontId="0" fillId="0" borderId="0" xfId="0" applyAlignment="1">
      <alignment wrapText="1"/>
    </xf>
    <xf numFmtId="0" fontId="17" fillId="0" borderId="0" xfId="0" applyFont="1" applyAlignment="1" applyProtection="1">
      <alignment wrapText="1"/>
    </xf>
    <xf numFmtId="0" fontId="0" fillId="0" borderId="0" xfId="0" applyAlignment="1" applyProtection="1">
      <alignment wrapText="1"/>
      <protection locked="0"/>
    </xf>
    <xf numFmtId="0" fontId="1" fillId="0" borderId="0" xfId="0" applyFont="1" applyAlignment="1">
      <alignment wrapText="1"/>
    </xf>
    <xf numFmtId="0" fontId="0" fillId="4" borderId="0" xfId="0" applyFill="1" applyAlignment="1">
      <alignment wrapText="1"/>
    </xf>
    <xf numFmtId="0" fontId="5" fillId="0" borderId="0" xfId="0" applyFont="1" applyBorder="1" applyAlignment="1" applyProtection="1">
      <alignment horizontal="left"/>
      <protection locked="0"/>
    </xf>
    <xf numFmtId="164" fontId="5" fillId="0" borderId="0" xfId="0" applyNumberFormat="1" applyFont="1" applyBorder="1" applyAlignment="1" applyProtection="1">
      <alignment horizontal="left"/>
      <protection locked="0"/>
    </xf>
    <xf numFmtId="0" fontId="2" fillId="0" borderId="0" xfId="0" applyFont="1" applyFill="1" applyProtection="1">
      <protection locked="0"/>
    </xf>
    <xf numFmtId="0" fontId="1" fillId="0" borderId="0" xfId="0" applyNumberFormat="1" applyFont="1" applyAlignment="1">
      <alignment wrapText="1"/>
    </xf>
    <xf numFmtId="0" fontId="18" fillId="0" borderId="0" xfId="0" applyFont="1"/>
    <xf numFmtId="0" fontId="14" fillId="0" borderId="0" xfId="0" applyFont="1" applyFill="1" applyBorder="1" applyAlignment="1" applyProtection="1">
      <alignment horizontal="right"/>
    </xf>
    <xf numFmtId="0" fontId="1" fillId="0" borderId="14" xfId="0" applyFont="1" applyBorder="1" applyProtection="1"/>
    <xf numFmtId="0" fontId="2" fillId="0" borderId="0" xfId="0" applyFont="1" applyBorder="1" applyProtection="1"/>
    <xf numFmtId="0" fontId="7" fillId="0" borderId="15" xfId="0" applyFont="1" applyBorder="1" applyProtection="1"/>
    <xf numFmtId="0" fontId="1" fillId="0" borderId="0" xfId="0" applyFont="1" applyBorder="1" applyProtection="1"/>
    <xf numFmtId="0" fontId="1" fillId="0" borderId="5" xfId="0" applyFont="1" applyBorder="1" applyProtection="1"/>
    <xf numFmtId="0" fontId="24" fillId="0" borderId="0" xfId="0" applyFont="1" applyAlignment="1">
      <alignment wrapText="1"/>
    </xf>
    <xf numFmtId="0" fontId="2" fillId="0" borderId="5" xfId="0" applyFont="1" applyFill="1" applyBorder="1" applyProtection="1">
      <protection locked="0"/>
    </xf>
    <xf numFmtId="0" fontId="1" fillId="0" borderId="5" xfId="0" applyFont="1" applyFill="1" applyBorder="1" applyProtection="1">
      <protection locked="0"/>
    </xf>
    <xf numFmtId="0" fontId="7" fillId="0" borderId="4" xfId="0" applyFont="1" applyBorder="1" applyProtection="1">
      <protection locked="0"/>
    </xf>
    <xf numFmtId="0" fontId="1" fillId="0" borderId="15" xfId="0" applyFont="1" applyBorder="1" applyProtection="1"/>
    <xf numFmtId="0" fontId="2" fillId="0" borderId="5" xfId="0" applyFont="1" applyBorder="1" applyProtection="1"/>
    <xf numFmtId="0" fontId="2" fillId="0" borderId="17" xfId="0" applyFont="1" applyBorder="1" applyProtection="1"/>
    <xf numFmtId="0" fontId="2" fillId="3" borderId="18" xfId="0" applyFont="1" applyFill="1" applyBorder="1" applyProtection="1">
      <protection locked="0"/>
    </xf>
    <xf numFmtId="0" fontId="2" fillId="0" borderId="19" xfId="0" applyFont="1" applyBorder="1" applyProtection="1"/>
    <xf numFmtId="0" fontId="7" fillId="0" borderId="16" xfId="0" applyFont="1" applyBorder="1" applyProtection="1"/>
    <xf numFmtId="0" fontId="2" fillId="0" borderId="20" xfId="0" applyFont="1" applyBorder="1" applyProtection="1"/>
    <xf numFmtId="0" fontId="2" fillId="0" borderId="21" xfId="0" applyFont="1" applyBorder="1" applyProtection="1"/>
    <xf numFmtId="0" fontId="1" fillId="0" borderId="19" xfId="0" applyFont="1" applyBorder="1" applyProtection="1"/>
    <xf numFmtId="0" fontId="0" fillId="0" borderId="22" xfId="0" applyBorder="1"/>
    <xf numFmtId="1" fontId="1" fillId="2" borderId="8" xfId="0" applyNumberFormat="1" applyFont="1" applyFill="1" applyBorder="1" applyAlignment="1" applyProtection="1">
      <alignment horizontal="right"/>
    </xf>
    <xf numFmtId="1" fontId="1" fillId="6" borderId="8" xfId="0" applyNumberFormat="1" applyFont="1" applyFill="1" applyBorder="1" applyAlignment="1" applyProtection="1">
      <alignment horizontal="right"/>
    </xf>
    <xf numFmtId="0" fontId="17" fillId="0" borderId="0" xfId="0" applyFont="1"/>
    <xf numFmtId="0" fontId="17" fillId="0" borderId="0" xfId="0" applyFont="1" applyAlignment="1">
      <alignment wrapText="1"/>
    </xf>
    <xf numFmtId="0" fontId="20" fillId="4" borderId="0" xfId="0" applyFont="1" applyFill="1" applyAlignment="1" applyProtection="1">
      <alignment horizontal="left" vertical="top" wrapText="1"/>
    </xf>
    <xf numFmtId="0" fontId="7" fillId="0" borderId="5" xfId="0" applyFont="1" applyBorder="1" applyProtection="1"/>
    <xf numFmtId="1" fontId="15" fillId="4" borderId="3" xfId="0" applyNumberFormat="1" applyFont="1" applyFill="1" applyBorder="1" applyAlignment="1" applyProtection="1">
      <alignment horizontal="right"/>
    </xf>
    <xf numFmtId="0" fontId="20" fillId="4" borderId="19" xfId="0" applyFont="1" applyFill="1" applyBorder="1" applyAlignment="1" applyProtection="1">
      <alignment horizontal="left" vertical="top" wrapText="1"/>
    </xf>
    <xf numFmtId="1" fontId="15" fillId="4" borderId="3" xfId="0" applyNumberFormat="1" applyFont="1" applyFill="1" applyBorder="1" applyAlignment="1" applyProtection="1">
      <alignment horizontal="center"/>
    </xf>
    <xf numFmtId="1" fontId="1" fillId="4" borderId="3" xfId="0" applyNumberFormat="1" applyFont="1" applyFill="1" applyBorder="1" applyProtection="1"/>
    <xf numFmtId="1" fontId="15" fillId="4" borderId="3" xfId="0" applyNumberFormat="1" applyFont="1" applyFill="1" applyBorder="1" applyProtection="1"/>
    <xf numFmtId="1" fontId="1" fillId="4" borderId="4" xfId="0" applyNumberFormat="1" applyFont="1" applyFill="1" applyBorder="1" applyProtection="1"/>
    <xf numFmtId="0" fontId="20" fillId="4" borderId="0" xfId="0" applyFont="1" applyFill="1" applyBorder="1" applyAlignment="1" applyProtection="1">
      <alignment horizontal="left" vertical="top" wrapText="1"/>
    </xf>
    <xf numFmtId="0" fontId="0" fillId="0" borderId="17" xfId="0" applyBorder="1"/>
    <xf numFmtId="0" fontId="0" fillId="0" borderId="23" xfId="0" applyBorder="1"/>
    <xf numFmtId="0" fontId="0" fillId="0" borderId="24" xfId="0" applyBorder="1"/>
    <xf numFmtId="0" fontId="0" fillId="0" borderId="25" xfId="0" applyBorder="1"/>
    <xf numFmtId="0" fontId="1" fillId="0" borderId="13" xfId="0" applyFont="1" applyBorder="1"/>
    <xf numFmtId="0" fontId="1" fillId="0" borderId="26" xfId="0" applyFont="1" applyBorder="1" applyProtection="1"/>
    <xf numFmtId="0" fontId="1" fillId="0" borderId="27" xfId="0" applyFont="1" applyBorder="1" applyProtection="1"/>
    <xf numFmtId="0" fontId="1" fillId="0" borderId="28" xfId="0" applyFont="1" applyBorder="1" applyProtection="1"/>
    <xf numFmtId="0" fontId="23" fillId="10" borderId="6" xfId="2" applyBorder="1" applyProtection="1">
      <protection locked="0"/>
    </xf>
    <xf numFmtId="0" fontId="0" fillId="0" borderId="19" xfId="0" applyBorder="1"/>
    <xf numFmtId="0" fontId="0" fillId="0" borderId="15" xfId="0" applyBorder="1"/>
    <xf numFmtId="0" fontId="2" fillId="11" borderId="6" xfId="3" applyFont="1" applyBorder="1" applyProtection="1">
      <protection locked="0"/>
    </xf>
    <xf numFmtId="0" fontId="2" fillId="3" borderId="14" xfId="0" applyFont="1" applyFill="1" applyBorder="1" applyProtection="1">
      <protection locked="0"/>
    </xf>
    <xf numFmtId="0" fontId="23" fillId="10" borderId="24" xfId="2" applyBorder="1" applyProtection="1">
      <protection locked="0"/>
    </xf>
    <xf numFmtId="0" fontId="2" fillId="11" borderId="29" xfId="3" applyFont="1" applyBorder="1" applyProtection="1">
      <protection locked="0"/>
    </xf>
    <xf numFmtId="0" fontId="14" fillId="0" borderId="15" xfId="0" applyFont="1" applyFill="1" applyBorder="1" applyAlignment="1" applyProtection="1">
      <alignment horizontal="right"/>
    </xf>
    <xf numFmtId="0" fontId="2" fillId="3" borderId="29" xfId="0" applyFont="1" applyFill="1" applyBorder="1" applyProtection="1">
      <protection locked="0"/>
    </xf>
    <xf numFmtId="0" fontId="1" fillId="0" borderId="30" xfId="0" applyFont="1" applyBorder="1" applyProtection="1">
      <protection locked="0"/>
    </xf>
    <xf numFmtId="0" fontId="1" fillId="0" borderId="31" xfId="0" applyFont="1" applyBorder="1" applyProtection="1"/>
    <xf numFmtId="0" fontId="2" fillId="0" borderId="1" xfId="0" applyFont="1" applyBorder="1" applyProtection="1"/>
    <xf numFmtId="0" fontId="1" fillId="0" borderId="3" xfId="0" applyFont="1" applyBorder="1" applyProtection="1">
      <protection locked="0"/>
    </xf>
    <xf numFmtId="0" fontId="2" fillId="0" borderId="0" xfId="0" applyFont="1" applyAlignment="1">
      <alignment wrapText="1"/>
    </xf>
    <xf numFmtId="0" fontId="1" fillId="0" borderId="0" xfId="0" applyFont="1" applyFill="1"/>
    <xf numFmtId="1" fontId="1" fillId="13" borderId="10" xfId="0" applyNumberFormat="1" applyFont="1" applyFill="1" applyBorder="1" applyProtection="1"/>
    <xf numFmtId="0" fontId="1" fillId="14" borderId="0" xfId="0" applyFont="1" applyFill="1" applyAlignment="1">
      <alignment wrapText="1"/>
    </xf>
    <xf numFmtId="0" fontId="1" fillId="14" borderId="9" xfId="0" applyFont="1" applyFill="1" applyBorder="1" applyAlignment="1" applyProtection="1">
      <alignment wrapText="1"/>
    </xf>
    <xf numFmtId="0" fontId="1" fillId="14" borderId="0" xfId="0" applyFont="1" applyFill="1"/>
    <xf numFmtId="0" fontId="1" fillId="15" borderId="8" xfId="0" applyFont="1" applyFill="1" applyBorder="1" applyAlignment="1" applyProtection="1">
      <alignment horizontal="center"/>
    </xf>
    <xf numFmtId="0" fontId="0" fillId="15" borderId="0" xfId="0" applyFill="1"/>
    <xf numFmtId="0" fontId="1" fillId="15" borderId="0" xfId="0" applyFont="1" applyFill="1" applyAlignment="1">
      <alignment horizontal="center"/>
    </xf>
    <xf numFmtId="0" fontId="1" fillId="15" borderId="11" xfId="0" applyFont="1" applyFill="1" applyBorder="1" applyAlignment="1" applyProtection="1">
      <alignment horizontal="center"/>
    </xf>
    <xf numFmtId="0" fontId="1" fillId="14" borderId="8" xfId="0" applyFont="1" applyFill="1" applyBorder="1" applyAlignment="1" applyProtection="1">
      <alignment horizontal="center"/>
    </xf>
    <xf numFmtId="0" fontId="1" fillId="14" borderId="11" xfId="0" applyFont="1" applyFill="1" applyBorder="1" applyAlignment="1" applyProtection="1">
      <alignment horizontal="center"/>
    </xf>
    <xf numFmtId="1" fontId="1" fillId="14" borderId="10" xfId="0" applyNumberFormat="1" applyFont="1" applyFill="1" applyBorder="1" applyProtection="1"/>
    <xf numFmtId="1" fontId="1" fillId="14" borderId="10" xfId="0" applyNumberFormat="1" applyFont="1" applyFill="1" applyBorder="1" applyAlignment="1">
      <alignment horizontal="right"/>
    </xf>
    <xf numFmtId="0" fontId="1" fillId="14" borderId="10" xfId="0" applyFont="1" applyFill="1" applyBorder="1" applyAlignment="1" applyProtection="1">
      <alignment wrapText="1"/>
    </xf>
    <xf numFmtId="0" fontId="1" fillId="14" borderId="15" xfId="0" applyFont="1" applyFill="1" applyBorder="1" applyAlignment="1" applyProtection="1">
      <alignment horizontal="center"/>
    </xf>
    <xf numFmtId="0" fontId="1" fillId="14" borderId="9" xfId="0" applyFont="1" applyFill="1" applyBorder="1" applyAlignment="1" applyProtection="1">
      <alignment horizontal="center"/>
    </xf>
    <xf numFmtId="0" fontId="1" fillId="14" borderId="10" xfId="0" applyFont="1" applyFill="1" applyBorder="1" applyProtection="1">
      <protection locked="0"/>
    </xf>
    <xf numFmtId="0" fontId="1" fillId="14" borderId="10" xfId="0" applyNumberFormat="1" applyFont="1" applyFill="1" applyBorder="1" applyAlignment="1" applyProtection="1">
      <alignment horizontal="right"/>
      <protection locked="0"/>
    </xf>
    <xf numFmtId="0" fontId="1" fillId="14" borderId="10" xfId="0" applyNumberFormat="1" applyFont="1" applyFill="1" applyBorder="1" applyProtection="1">
      <protection locked="0"/>
    </xf>
    <xf numFmtId="0" fontId="14" fillId="16" borderId="0" xfId="0" applyFont="1" applyFill="1" applyAlignment="1" applyProtection="1">
      <alignment horizontal="left"/>
    </xf>
    <xf numFmtId="0" fontId="14" fillId="16" borderId="0" xfId="0" applyFont="1" applyFill="1" applyAlignment="1" applyProtection="1">
      <alignment horizontal="center"/>
    </xf>
    <xf numFmtId="0" fontId="14" fillId="16" borderId="16" xfId="0" applyFont="1" applyFill="1" applyBorder="1" applyAlignment="1" applyProtection="1">
      <alignment horizontal="center"/>
    </xf>
    <xf numFmtId="0" fontId="14" fillId="16" borderId="8" xfId="0" applyFont="1" applyFill="1" applyBorder="1" applyAlignment="1" applyProtection="1">
      <alignment horizontal="center"/>
    </xf>
    <xf numFmtId="0" fontId="14" fillId="16" borderId="9" xfId="0" applyFont="1" applyFill="1" applyBorder="1" applyAlignment="1" applyProtection="1">
      <alignment horizontal="center"/>
    </xf>
    <xf numFmtId="1" fontId="15" fillId="16" borderId="10" xfId="0" applyNumberFormat="1" applyFont="1" applyFill="1" applyBorder="1" applyAlignment="1" applyProtection="1">
      <alignment horizontal="right"/>
    </xf>
    <xf numFmtId="0" fontId="25" fillId="0" borderId="3" xfId="0" applyFont="1" applyBorder="1" applyProtection="1"/>
    <xf numFmtId="0" fontId="26" fillId="14" borderId="10" xfId="0" applyFont="1" applyFill="1" applyBorder="1" applyAlignment="1" applyProtection="1">
      <alignment wrapText="1"/>
    </xf>
    <xf numFmtId="0" fontId="1" fillId="14" borderId="16" xfId="0" applyFont="1" applyFill="1" applyBorder="1" applyAlignment="1" applyProtection="1">
      <alignment horizontal="center"/>
    </xf>
    <xf numFmtId="0" fontId="2" fillId="6" borderId="1" xfId="0" applyFont="1" applyFill="1" applyBorder="1" applyAlignment="1" applyProtection="1">
      <alignment horizontal="center"/>
      <protection locked="0"/>
    </xf>
    <xf numFmtId="0" fontId="2" fillId="6" borderId="34"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21" xfId="0" applyFont="1" applyFill="1" applyBorder="1" applyAlignment="1" applyProtection="1">
      <alignment horizontal="center"/>
      <protection locked="0"/>
    </xf>
    <xf numFmtId="0" fontId="22" fillId="9" borderId="32" xfId="1" applyBorder="1" applyAlignment="1">
      <alignment horizontal="center"/>
    </xf>
    <xf numFmtId="0" fontId="22" fillId="9" borderId="33" xfId="1" applyBorder="1" applyAlignment="1">
      <alignment horizontal="center"/>
    </xf>
    <xf numFmtId="0" fontId="21" fillId="12" borderId="37" xfId="3" applyFont="1" applyFill="1" applyBorder="1" applyAlignment="1">
      <alignment horizontal="center"/>
    </xf>
    <xf numFmtId="0" fontId="21" fillId="12" borderId="38" xfId="3" applyFont="1" applyFill="1" applyBorder="1" applyAlignment="1">
      <alignment horizontal="center"/>
    </xf>
    <xf numFmtId="0" fontId="21" fillId="12" borderId="39" xfId="3" applyFont="1" applyFill="1" applyBorder="1" applyAlignment="1">
      <alignment horizontal="center"/>
    </xf>
    <xf numFmtId="0" fontId="23" fillId="10" borderId="1" xfId="2" applyBorder="1" applyAlignment="1">
      <alignment horizontal="center"/>
    </xf>
    <xf numFmtId="0" fontId="23" fillId="10" borderId="34" xfId="2" applyBorder="1" applyAlignment="1">
      <alignment horizontal="center"/>
    </xf>
    <xf numFmtId="0" fontId="2" fillId="2" borderId="0" xfId="0" applyFont="1" applyFill="1" applyBorder="1" applyAlignment="1" applyProtection="1">
      <alignment horizontal="center"/>
      <protection locked="0"/>
    </xf>
    <xf numFmtId="0" fontId="2" fillId="2" borderId="21" xfId="0" applyFont="1" applyFill="1" applyBorder="1" applyAlignment="1" applyProtection="1">
      <alignment horizontal="center"/>
      <protection locked="0"/>
    </xf>
    <xf numFmtId="0" fontId="7" fillId="0" borderId="35" xfId="0" applyFont="1" applyBorder="1" applyAlignment="1">
      <alignment horizontal="center"/>
    </xf>
    <xf numFmtId="0" fontId="7" fillId="0" borderId="7" xfId="0" applyFont="1" applyBorder="1" applyAlignment="1">
      <alignment horizontal="center"/>
    </xf>
    <xf numFmtId="0" fontId="7" fillId="0" borderId="18" xfId="0" applyFont="1" applyBorder="1" applyAlignment="1">
      <alignment horizontal="center"/>
    </xf>
    <xf numFmtId="0" fontId="2" fillId="0" borderId="35" xfId="0" applyFont="1" applyBorder="1" applyAlignment="1" applyProtection="1">
      <alignment horizontal="center"/>
    </xf>
    <xf numFmtId="0" fontId="2" fillId="0" borderId="7" xfId="0" applyFont="1" applyBorder="1" applyAlignment="1" applyProtection="1">
      <alignment horizontal="center"/>
    </xf>
    <xf numFmtId="0" fontId="2" fillId="0" borderId="18" xfId="0" applyFont="1" applyBorder="1" applyAlignment="1" applyProtection="1">
      <alignment horizontal="center"/>
    </xf>
    <xf numFmtId="0" fontId="2" fillId="7" borderId="0" xfId="0" applyFont="1" applyFill="1" applyBorder="1" applyAlignment="1" applyProtection="1">
      <alignment horizontal="center"/>
      <protection locked="0"/>
    </xf>
    <xf numFmtId="0" fontId="2" fillId="7" borderId="21" xfId="0" applyFont="1" applyFill="1" applyBorder="1" applyAlignment="1" applyProtection="1">
      <alignment horizontal="center"/>
      <protection locked="0"/>
    </xf>
    <xf numFmtId="0" fontId="2" fillId="8" borderId="0" xfId="0" applyFont="1" applyFill="1" applyBorder="1" applyAlignment="1" applyProtection="1">
      <alignment horizontal="center"/>
      <protection locked="0"/>
    </xf>
    <xf numFmtId="0" fontId="2" fillId="8" borderId="21" xfId="0" applyFont="1" applyFill="1" applyBorder="1" applyAlignment="1" applyProtection="1">
      <alignment horizontal="center"/>
      <protection locked="0"/>
    </xf>
    <xf numFmtId="0" fontId="2" fillId="5" borderId="0" xfId="0" applyFont="1" applyFill="1" applyBorder="1" applyAlignment="1" applyProtection="1">
      <alignment horizontal="center"/>
      <protection locked="0"/>
    </xf>
    <xf numFmtId="0" fontId="2" fillId="5" borderId="21" xfId="0" applyFont="1" applyFill="1" applyBorder="1" applyAlignment="1" applyProtection="1">
      <alignment horizontal="center"/>
      <protection locked="0"/>
    </xf>
    <xf numFmtId="0" fontId="1" fillId="0" borderId="0" xfId="0" applyFont="1" applyAlignment="1" applyProtection="1">
      <alignment horizontal="center"/>
    </xf>
    <xf numFmtId="0" fontId="25" fillId="0" borderId="0" xfId="0" applyFont="1" applyAlignment="1" applyProtection="1">
      <alignment horizontal="center"/>
    </xf>
    <xf numFmtId="0" fontId="0" fillId="13" borderId="9" xfId="0" applyFill="1" applyBorder="1" applyAlignment="1">
      <alignment horizontal="center"/>
    </xf>
    <xf numFmtId="0" fontId="0" fillId="13" borderId="11" xfId="0" applyFill="1" applyBorder="1" applyAlignment="1">
      <alignment horizontal="center"/>
    </xf>
    <xf numFmtId="0" fontId="1" fillId="0" borderId="0" xfId="0" applyFont="1" applyFill="1" applyAlignment="1" applyProtection="1">
      <alignment horizontal="center"/>
    </xf>
    <xf numFmtId="0" fontId="1" fillId="14" borderId="10" xfId="0" applyFont="1" applyFill="1" applyBorder="1" applyAlignment="1" applyProtection="1">
      <alignment horizontal="right"/>
      <protection locked="0"/>
    </xf>
  </cellXfs>
  <cellStyles count="4">
    <cellStyle name="Good" xfId="1" builtinId="26"/>
    <cellStyle name="Neutral" xfId="2" builtinId="28"/>
    <cellStyle name="Normal" xfId="0" builtinId="0"/>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tabSelected="1" workbookViewId="0"/>
  </sheetViews>
  <sheetFormatPr defaultRowHeight="12.75" x14ac:dyDescent="0.2"/>
  <cols>
    <col min="1" max="1" width="133.85546875" customWidth="1"/>
  </cols>
  <sheetData>
    <row r="1" spans="1:1" ht="29.25" customHeight="1" x14ac:dyDescent="0.2">
      <c r="A1" s="60" t="s">
        <v>109</v>
      </c>
    </row>
    <row r="2" spans="1:1" x14ac:dyDescent="0.2">
      <c r="A2" s="73"/>
    </row>
    <row r="3" spans="1:1" ht="63.75" x14ac:dyDescent="0.2">
      <c r="A3" s="65" t="s">
        <v>37</v>
      </c>
    </row>
    <row r="4" spans="1:1" x14ac:dyDescent="0.2">
      <c r="A4" s="57"/>
    </row>
    <row r="5" spans="1:1" ht="51" x14ac:dyDescent="0.2">
      <c r="A5" s="65" t="s">
        <v>45</v>
      </c>
    </row>
    <row r="6" spans="1:1" x14ac:dyDescent="0.2">
      <c r="A6" s="57"/>
    </row>
    <row r="7" spans="1:1" ht="25.5" x14ac:dyDescent="0.2">
      <c r="A7" s="65" t="s">
        <v>96</v>
      </c>
    </row>
    <row r="8" spans="1:1" ht="16.5" customHeight="1" x14ac:dyDescent="0.2">
      <c r="A8" s="57"/>
    </row>
    <row r="9" spans="1:1" x14ac:dyDescent="0.2">
      <c r="A9" s="57"/>
    </row>
    <row r="10" spans="1:1" x14ac:dyDescent="0.2">
      <c r="A10" s="121" t="s">
        <v>95</v>
      </c>
    </row>
    <row r="11" spans="1:1" x14ac:dyDescent="0.2">
      <c r="A11" s="57"/>
    </row>
    <row r="12" spans="1:1" x14ac:dyDescent="0.2">
      <c r="A12" s="124" t="s">
        <v>115</v>
      </c>
    </row>
    <row r="14" spans="1:1" ht="15.75" customHeight="1" x14ac:dyDescent="0.2"/>
    <row r="19" ht="17.25" customHeight="1" x14ac:dyDescent="0.2"/>
  </sheetData>
  <phoneticPr fontId="16" type="noConversion"/>
  <pageMargins left="0.52" right="0.41" top="1" bottom="1" header="0.5" footer="0.5"/>
  <pageSetup orientation="landscape" r:id="rId1"/>
  <headerFooter alignWithMargins="0">
    <oddHeader xml:space="preserve">&amp;LGeorgia Victim Outcome Reporting&amp;C&amp;"Arial,Bold Italic"&amp;11DIRECTIONS FOR USE:
Monthly and Year-to-Date Summaries of Victim Outcomes Data&amp;RSummary for Community-Based Victim Assistance Program </oddHeader>
    <oddFooter>&amp;LPerformance Vistas, Inc.&amp;Rfor Georgia Criminal Justice Coordinating Council and the Family Violence Division of GA Department of Human Resources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64</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3" t="s">
        <v>119</v>
      </c>
      <c r="BA23" s="3" t="e">
        <f>AVERAGE(B23:AY23)</f>
        <v>#DIV/0!</v>
      </c>
      <c r="BB23" s="3" t="s">
        <v>98</v>
      </c>
      <c r="BC23" s="3">
        <f>MAX(B23:AY23)</f>
        <v>0</v>
      </c>
      <c r="BD23" s="3" t="s">
        <v>99</v>
      </c>
      <c r="BE23" s="3">
        <f>MIN(B23:AY23)</f>
        <v>0</v>
      </c>
    </row>
    <row r="24" spans="1:57" x14ac:dyDescent="0.2">
      <c r="A24" t="s">
        <v>111</v>
      </c>
      <c r="AZ24" s="3" t="s">
        <v>119</v>
      </c>
      <c r="BA24" s="3" t="e">
        <f>AVERAGE(B24:AY24)</f>
        <v>#DIV/0!</v>
      </c>
      <c r="BB24" s="3" t="s">
        <v>98</v>
      </c>
      <c r="BC24" s="3">
        <f>MAX(B24:AY24)</f>
        <v>0</v>
      </c>
      <c r="BD24" s="3" t="s">
        <v>99</v>
      </c>
      <c r="BE24" s="3">
        <f>MIN(B24:AY24)</f>
        <v>0</v>
      </c>
    </row>
    <row r="25" spans="1:57" ht="12.75" customHeight="1" thickBot="1" x14ac:dyDescent="0.45">
      <c r="A25" s="66"/>
    </row>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37:E37"/>
    <mergeCell ref="B38:E38"/>
    <mergeCell ref="B39:E39"/>
    <mergeCell ref="B40:E40"/>
    <mergeCell ref="B26:E26"/>
    <mergeCell ref="B27:E27"/>
    <mergeCell ref="B28:E28"/>
    <mergeCell ref="B29:E29"/>
    <mergeCell ref="B34:E34"/>
    <mergeCell ref="B35:E35"/>
    <mergeCell ref="B36:E36"/>
  </mergeCells>
  <phoneticPr fontId="16" type="noConversion"/>
  <pageMargins left="0.39" right="0.36" top="1" bottom="1" header="0.5" footer="0.5"/>
  <pageSetup scale="68" fitToWidth="2" orientation="landscape" r:id="rId1"/>
  <headerFooter alignWithMargins="0">
    <oddHeader>&amp;LGeorgia Victim Outcomes Reporting&amp;C&amp;"Arial,Bold Italic"&amp;11XXX Agency Outcome Data Entry and Summary Sheet</oddHeader>
    <oddFooter>&amp;Rdraft developed by Performance Vistas, Inc.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63</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3" t="s">
        <v>119</v>
      </c>
      <c r="BA23" s="3" t="e">
        <f>AVERAGE(B23:AY23)</f>
        <v>#DIV/0!</v>
      </c>
      <c r="BB23" s="3" t="s">
        <v>98</v>
      </c>
      <c r="BC23" s="3">
        <f>MAX(B23:AY23)</f>
        <v>0</v>
      </c>
      <c r="BD23" s="3" t="s">
        <v>99</v>
      </c>
      <c r="BE23" s="3">
        <f>MIN(B23:AY23)</f>
        <v>0</v>
      </c>
    </row>
    <row r="24" spans="1:57" x14ac:dyDescent="0.2">
      <c r="A24" t="s">
        <v>111</v>
      </c>
      <c r="AZ24" s="3" t="s">
        <v>119</v>
      </c>
      <c r="BA24" s="3" t="e">
        <f>AVERAGE(B24:AY24)</f>
        <v>#DIV/0!</v>
      </c>
      <c r="BB24" s="3" t="s">
        <v>98</v>
      </c>
      <c r="BC24" s="3">
        <f>MAX(B24:AY24)</f>
        <v>0</v>
      </c>
      <c r="BD24" s="3" t="s">
        <v>99</v>
      </c>
      <c r="BE24" s="3">
        <f>MIN(B24:AY24)</f>
        <v>0</v>
      </c>
    </row>
    <row r="25" spans="1:57" ht="12.75" customHeight="1" thickBot="1" x14ac:dyDescent="0.45">
      <c r="A25" s="66"/>
    </row>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37:E37"/>
    <mergeCell ref="B38:E38"/>
    <mergeCell ref="B39:E39"/>
    <mergeCell ref="B40:E40"/>
    <mergeCell ref="B26:E26"/>
    <mergeCell ref="B27:E27"/>
    <mergeCell ref="B28:E28"/>
    <mergeCell ref="B29:E29"/>
    <mergeCell ref="B34:E34"/>
    <mergeCell ref="B35:E35"/>
    <mergeCell ref="B36:E36"/>
  </mergeCells>
  <phoneticPr fontId="16" type="noConversion"/>
  <pageMargins left="0.34" right="0.23" top="1" bottom="1" header="0.5" footer="0.5"/>
  <pageSetup scale="69" fitToWidth="2" orientation="landscape" r:id="rId1"/>
  <headerFooter alignWithMargins="0">
    <oddHeader>&amp;LGeorgia Victim Outcomes Reporting&amp;C&amp;"Arial,Bold Italic"&amp;11XXX Agency Outcome Data Entry and Summary Sheet</oddHeader>
    <oddFooter>&amp;Rdraft developed by Performance Vistas, Inc.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60</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3" t="s">
        <v>119</v>
      </c>
      <c r="BA23" s="3" t="e">
        <f>AVERAGE(B23:AY23)</f>
        <v>#DIV/0!</v>
      </c>
      <c r="BB23" s="3" t="s">
        <v>98</v>
      </c>
      <c r="BC23" s="3">
        <f>MAX(B23:AY23)</f>
        <v>0</v>
      </c>
      <c r="BD23" s="3" t="s">
        <v>99</v>
      </c>
      <c r="BE23" s="3">
        <f>MIN(B23:AY23)</f>
        <v>0</v>
      </c>
    </row>
    <row r="24" spans="1:57" x14ac:dyDescent="0.2">
      <c r="A24" t="s">
        <v>111</v>
      </c>
      <c r="AZ24" s="3" t="s">
        <v>119</v>
      </c>
      <c r="BA24" s="3" t="e">
        <f>AVERAGE(B24:AY24)</f>
        <v>#DIV/0!</v>
      </c>
      <c r="BB24" s="3" t="s">
        <v>98</v>
      </c>
      <c r="BC24" s="3">
        <f>MAX(B24:AY24)</f>
        <v>0</v>
      </c>
      <c r="BD24" s="3" t="s">
        <v>99</v>
      </c>
      <c r="BE24" s="3">
        <f>MIN(B24:AY24)</f>
        <v>0</v>
      </c>
    </row>
    <row r="25" spans="1:57" ht="12.75" customHeight="1" thickBot="1" x14ac:dyDescent="0.45">
      <c r="A25" s="66"/>
    </row>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37:E37"/>
    <mergeCell ref="B38:E38"/>
    <mergeCell ref="B39:E39"/>
    <mergeCell ref="B40:E40"/>
    <mergeCell ref="B26:E26"/>
    <mergeCell ref="B27:E27"/>
    <mergeCell ref="B28:E28"/>
    <mergeCell ref="B29:E29"/>
    <mergeCell ref="B34:E34"/>
    <mergeCell ref="B35:E35"/>
    <mergeCell ref="B36:E36"/>
  </mergeCells>
  <phoneticPr fontId="16" type="noConversion"/>
  <pageMargins left="0.44" right="0.48" top="1" bottom="1" header="0.5" footer="0.5"/>
  <pageSetup scale="66" fitToWidth="2" orientation="landscape" r:id="rId1"/>
  <headerFooter alignWithMargins="0">
    <oddHeader>&amp;LGeorgia Victim Outcomes Reporting&amp;C&amp;"Arial,Bold Italic"&amp;11XXX Agency Outcome Data Entry and Summary Sheet</oddHeader>
    <oddFooter>&amp;Rdraft developed by Performance Vistas, Inc.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61</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3" t="s">
        <v>119</v>
      </c>
      <c r="BA23" s="3" t="e">
        <f>AVERAGE(B23:AY23)</f>
        <v>#DIV/0!</v>
      </c>
      <c r="BB23" s="3" t="s">
        <v>98</v>
      </c>
      <c r="BC23" s="3">
        <f>MAX(B23:AY23)</f>
        <v>0</v>
      </c>
      <c r="BD23" s="3" t="s">
        <v>99</v>
      </c>
      <c r="BE23" s="3">
        <f>MIN(B23:AY23)</f>
        <v>0</v>
      </c>
    </row>
    <row r="24" spans="1:57" x14ac:dyDescent="0.2">
      <c r="A24" t="s">
        <v>111</v>
      </c>
      <c r="AZ24" s="3" t="s">
        <v>119</v>
      </c>
      <c r="BA24" s="3" t="e">
        <f>AVERAGE(B24:AY24)</f>
        <v>#DIV/0!</v>
      </c>
      <c r="BB24" s="3" t="s">
        <v>98</v>
      </c>
      <c r="BC24" s="3">
        <f>MAX(B24:AY24)</f>
        <v>0</v>
      </c>
      <c r="BD24" s="3" t="s">
        <v>99</v>
      </c>
      <c r="BE24" s="3">
        <f>MIN(B24:AY24)</f>
        <v>0</v>
      </c>
    </row>
    <row r="25" spans="1:57" ht="12.75" customHeight="1" thickBot="1" x14ac:dyDescent="0.45">
      <c r="A25" s="66"/>
    </row>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37:E37"/>
    <mergeCell ref="B38:E38"/>
    <mergeCell ref="B39:E39"/>
    <mergeCell ref="B40:E40"/>
    <mergeCell ref="B26:E26"/>
    <mergeCell ref="B27:E27"/>
    <mergeCell ref="B28:E28"/>
    <mergeCell ref="B29:E29"/>
    <mergeCell ref="B34:E34"/>
    <mergeCell ref="B35:E35"/>
    <mergeCell ref="B36:E36"/>
  </mergeCells>
  <phoneticPr fontId="16" type="noConversion"/>
  <pageMargins left="0.41" right="0.43" top="1" bottom="1" header="0.5" footer="0.5"/>
  <pageSetup scale="66" fitToWidth="2" orientation="landscape" r:id="rId1"/>
  <headerFooter alignWithMargins="0">
    <oddHeader>&amp;LGeorgia Victim Outcomes Reporting&amp;C&amp;"Arial,Bold Italic"&amp;11XXX Agency Outcome Data Entry and Summary Sheet</oddHeader>
    <oddFooter>&amp;Rdraft developed by Performance Vistas, Inc.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3"/>
  <sheetViews>
    <sheetView zoomScale="85" workbookViewId="0">
      <selection sqref="A1:H1"/>
    </sheetView>
  </sheetViews>
  <sheetFormatPr defaultRowHeight="12.75" x14ac:dyDescent="0.2"/>
  <cols>
    <col min="1" max="1" width="96.140625" style="9" bestFit="1" customWidth="1"/>
    <col min="2" max="2" width="14.7109375" style="9" customWidth="1"/>
    <col min="3" max="3" width="13.28515625" style="9" customWidth="1"/>
    <col min="4" max="4" width="12.85546875" style="9" customWidth="1"/>
    <col min="5" max="6" width="12.7109375" style="9" customWidth="1"/>
    <col min="7" max="7" width="15.85546875" style="9" bestFit="1" customWidth="1"/>
    <col min="8" max="8" width="36.85546875" style="9" customWidth="1"/>
    <col min="9" max="9" width="12.7109375" style="9" customWidth="1"/>
    <col min="10" max="10" width="13.42578125" style="9" customWidth="1"/>
    <col min="11" max="12" width="12.7109375" style="9" customWidth="1"/>
    <col min="13" max="16384" width="9.140625" style="9"/>
  </cols>
  <sheetData>
    <row r="1" spans="1:9" x14ac:dyDescent="0.2">
      <c r="A1" s="175" t="s">
        <v>12</v>
      </c>
      <c r="B1" s="175"/>
      <c r="C1" s="175"/>
      <c r="D1" s="175"/>
      <c r="E1" s="175"/>
      <c r="F1" s="175"/>
      <c r="G1" s="175"/>
      <c r="H1" s="175"/>
    </row>
    <row r="2" spans="1:9" x14ac:dyDescent="0.2">
      <c r="A2" s="175" t="s">
        <v>13</v>
      </c>
      <c r="B2" s="175"/>
      <c r="C2" s="175"/>
      <c r="D2" s="175"/>
      <c r="E2" s="175"/>
      <c r="F2" s="175"/>
      <c r="G2" s="175"/>
      <c r="H2" s="175"/>
    </row>
    <row r="3" spans="1:9" x14ac:dyDescent="0.2">
      <c r="A3" s="175" t="s">
        <v>71</v>
      </c>
      <c r="B3" s="175"/>
      <c r="C3" s="175"/>
      <c r="D3" s="175"/>
      <c r="E3" s="175"/>
      <c r="F3" s="175"/>
      <c r="G3" s="175"/>
      <c r="H3" s="175"/>
    </row>
    <row r="4" spans="1:9" x14ac:dyDescent="0.2">
      <c r="A4" s="176" t="s">
        <v>46</v>
      </c>
      <c r="B4" s="176"/>
      <c r="C4" s="176"/>
      <c r="D4" s="176"/>
      <c r="E4" s="176"/>
      <c r="F4" s="176"/>
      <c r="G4" s="176"/>
      <c r="H4" s="176"/>
    </row>
    <row r="5" spans="1:9" x14ac:dyDescent="0.2">
      <c r="B5" s="9" t="s">
        <v>36</v>
      </c>
    </row>
    <row r="6" spans="1:9" x14ac:dyDescent="0.2">
      <c r="A6" s="45" t="s">
        <v>35</v>
      </c>
      <c r="B6" s="10" t="s">
        <v>41</v>
      </c>
      <c r="C6" s="11"/>
      <c r="D6" s="12"/>
      <c r="E6" s="13" t="s">
        <v>33</v>
      </c>
      <c r="F6" s="14"/>
      <c r="G6" s="14"/>
      <c r="H6" s="76" t="s">
        <v>117</v>
      </c>
    </row>
    <row r="7" spans="1:9" x14ac:dyDescent="0.2">
      <c r="A7" s="46"/>
      <c r="B7" s="10" t="s">
        <v>42</v>
      </c>
      <c r="C7" s="11"/>
      <c r="D7" s="12"/>
      <c r="E7" s="13" t="s">
        <v>1</v>
      </c>
      <c r="G7" s="15" t="s">
        <v>50</v>
      </c>
      <c r="H7" s="12"/>
    </row>
    <row r="8" spans="1:9" x14ac:dyDescent="0.2">
      <c r="A8" s="47"/>
      <c r="B8" s="10" t="s">
        <v>43</v>
      </c>
      <c r="C8" s="11"/>
      <c r="D8" s="12"/>
      <c r="E8" s="13" t="s">
        <v>14</v>
      </c>
      <c r="F8" s="11"/>
      <c r="G8" s="11"/>
      <c r="H8" s="76" t="s">
        <v>44</v>
      </c>
    </row>
    <row r="9" spans="1:9" x14ac:dyDescent="0.2">
      <c r="A9" s="48" t="s">
        <v>0</v>
      </c>
      <c r="B9" s="147" t="s">
        <v>51</v>
      </c>
      <c r="C9" s="11"/>
      <c r="D9" s="12"/>
    </row>
    <row r="10" spans="1:9" ht="13.5" thickBot="1" x14ac:dyDescent="0.25">
      <c r="A10" s="48" t="s">
        <v>2</v>
      </c>
      <c r="B10" s="15" t="s">
        <v>27</v>
      </c>
      <c r="C10" s="11"/>
      <c r="D10" s="12"/>
      <c r="G10" s="17"/>
    </row>
    <row r="11" spans="1:9" ht="13.5" thickBot="1" x14ac:dyDescent="0.25">
      <c r="A11" s="49"/>
      <c r="B11" s="16"/>
      <c r="C11" s="22"/>
      <c r="D11" s="109"/>
      <c r="E11" s="78"/>
      <c r="F11" s="78"/>
      <c r="G11" s="92"/>
      <c r="H11" s="78"/>
      <c r="I11" s="68" t="s">
        <v>22</v>
      </c>
    </row>
    <row r="12" spans="1:9" ht="13.5" thickBot="1" x14ac:dyDescent="0.25">
      <c r="A12" s="49" t="s">
        <v>52</v>
      </c>
      <c r="B12" s="16"/>
      <c r="C12" s="112">
        <f>'Nov Entry'!B27:E27+'Dec Entry'!B27:E27+'Jan Entry'!B27:E27+'Feb Entry'!B27:E27+'Mar Entry'!B27:E27+'Oct Entry'!B27:E27</f>
        <v>0</v>
      </c>
      <c r="D12" s="110"/>
      <c r="E12" s="85" t="s">
        <v>72</v>
      </c>
      <c r="F12" s="81"/>
      <c r="G12" s="82"/>
      <c r="H12" s="83"/>
      <c r="I12" s="80">
        <f>'Nov Entry'!B35+'Dec Entry'!B35+'Jan Entry'!B35+'Feb Entry'!B35+'Mar Entry'!B35+'Oct Entry'!B35</f>
        <v>0</v>
      </c>
    </row>
    <row r="13" spans="1:9" ht="15.75" thickBot="1" x14ac:dyDescent="0.3">
      <c r="A13" s="49" t="s">
        <v>53</v>
      </c>
      <c r="B13" s="16"/>
      <c r="C13" s="113">
        <f>'Nov Entry'!B28+'Dec Entry'!B28+'Jan Entry'!B28+'Feb Entry'!B28+'Mar Entry'!B28+'Oct Entry'!B28</f>
        <v>0</v>
      </c>
      <c r="D13"/>
      <c r="E13" s="50" t="s">
        <v>73</v>
      </c>
      <c r="F13" s="69"/>
      <c r="G13" s="70"/>
      <c r="H13" s="84"/>
      <c r="I13" s="80">
        <f>'Nov Entry'!B36+'Dec Entry'!B36+'Jan Entry'!B36+'Feb Entry'!B36+'Mar Entry'!B36+'Oct Entry'!B36</f>
        <v>0</v>
      </c>
    </row>
    <row r="14" spans="1:9" ht="13.5" thickBot="1" x14ac:dyDescent="0.25">
      <c r="A14" s="49" t="s">
        <v>54</v>
      </c>
      <c r="B14" s="19"/>
      <c r="C14" s="114">
        <f>'Nov Entry'!B29+'Dec Entry'!B29+'Jan Entry'!B29+'Feb Entry'!B29+'Mar Entry'!B29+'Oct Entry'!B29</f>
        <v>0</v>
      </c>
      <c r="D14" s="110"/>
      <c r="E14" s="71" t="s">
        <v>74</v>
      </c>
      <c r="F14" s="71"/>
      <c r="G14" s="77"/>
      <c r="H14" s="84"/>
      <c r="I14" s="80">
        <f>'Nov Entry'!B37+'Dec Entry'!B37+'Jan Entry'!B37+'Feb Entry'!B37+'Mar Entry'!B37+'Oct Entry'!B37</f>
        <v>0</v>
      </c>
    </row>
    <row r="15" spans="1:9" ht="13.5" thickBot="1" x14ac:dyDescent="0.25">
      <c r="A15" s="50"/>
      <c r="B15" s="17"/>
      <c r="C15" s="21"/>
      <c r="D15" s="115"/>
      <c r="E15" s="71" t="s">
        <v>75</v>
      </c>
      <c r="F15" s="71"/>
      <c r="G15" s="71"/>
      <c r="H15" s="84"/>
      <c r="I15" s="80">
        <f>'Nov Entry'!B38+'Dec Entry'!B38+'Jan Entry'!B38+'Feb Entry'!B38+'Mar Entry'!B38+'Oct Entry'!B38</f>
        <v>0</v>
      </c>
    </row>
    <row r="16" spans="1:9" ht="13.5" thickBot="1" x14ac:dyDescent="0.25">
      <c r="A16" s="50"/>
      <c r="B16" s="17"/>
      <c r="C16" s="21"/>
      <c r="D16" s="67"/>
      <c r="E16" s="50" t="s">
        <v>76</v>
      </c>
      <c r="F16" s="71"/>
      <c r="G16" s="71"/>
      <c r="H16" s="84"/>
      <c r="I16" s="80">
        <f>'Nov Entry'!B39+'Dec Entry'!B39+'Jan Entry'!B39+'Feb Entry'!B39+'Mar Entry'!B39+'Oct Entry'!B39</f>
        <v>0</v>
      </c>
    </row>
    <row r="17" spans="1:34" ht="13.5" thickBot="1" x14ac:dyDescent="0.25">
      <c r="A17" s="50"/>
      <c r="B17" s="17"/>
      <c r="C17" s="21"/>
      <c r="D17" s="67"/>
      <c r="E17" s="49" t="s">
        <v>77</v>
      </c>
      <c r="F17" s="72"/>
      <c r="G17" s="72"/>
      <c r="H17" s="79"/>
      <c r="I17" s="80">
        <f>'Nov Entry'!B40+'Dec Entry'!B40+'Jan Entry'!B40+'Feb Entry'!B40+'Mar Entry'!B40+'Oct Entry'!B40</f>
        <v>0</v>
      </c>
    </row>
    <row r="18" spans="1:34" ht="8.25" customHeight="1" x14ac:dyDescent="0.2">
      <c r="A18" s="50"/>
      <c r="B18" s="19"/>
      <c r="C18" s="74"/>
      <c r="D18" s="75"/>
      <c r="E18" s="74"/>
      <c r="F18" s="20"/>
      <c r="G18" s="20"/>
      <c r="H18" s="120"/>
    </row>
    <row r="19" spans="1:34" s="23" customFormat="1" x14ac:dyDescent="0.2">
      <c r="A19" s="51"/>
      <c r="B19" s="141" t="s">
        <v>92</v>
      </c>
      <c r="C19" s="142"/>
      <c r="D19" s="142"/>
      <c r="E19" s="142"/>
      <c r="F19" s="143"/>
      <c r="G19" s="143"/>
      <c r="H19" s="136" t="s">
        <v>93</v>
      </c>
      <c r="I19"/>
      <c r="J19"/>
      <c r="K19"/>
      <c r="L19"/>
      <c r="M19"/>
      <c r="N19"/>
      <c r="O19"/>
      <c r="P19"/>
      <c r="Q19"/>
      <c r="R19"/>
      <c r="S19"/>
      <c r="T19"/>
      <c r="U19"/>
      <c r="V19"/>
      <c r="W19"/>
      <c r="X19"/>
      <c r="Y19"/>
      <c r="Z19"/>
      <c r="AA19"/>
      <c r="AB19"/>
      <c r="AC19"/>
      <c r="AD19"/>
      <c r="AE19"/>
      <c r="AF19"/>
      <c r="AG19"/>
      <c r="AH19"/>
    </row>
    <row r="20" spans="1:34" s="23" customFormat="1" x14ac:dyDescent="0.2">
      <c r="A20" s="52"/>
      <c r="B20" s="144" t="s">
        <v>17</v>
      </c>
      <c r="C20" s="144" t="s">
        <v>18</v>
      </c>
      <c r="D20" s="144" t="s">
        <v>19</v>
      </c>
      <c r="E20" s="144" t="s">
        <v>20</v>
      </c>
      <c r="F20" s="144" t="s">
        <v>21</v>
      </c>
      <c r="G20" s="144" t="s">
        <v>89</v>
      </c>
      <c r="H20" s="131" t="s">
        <v>23</v>
      </c>
      <c r="I20"/>
      <c r="J20"/>
      <c r="K20"/>
      <c r="L20"/>
      <c r="M20"/>
      <c r="N20"/>
      <c r="O20"/>
      <c r="P20"/>
      <c r="Q20"/>
      <c r="R20"/>
      <c r="S20"/>
      <c r="T20"/>
      <c r="U20"/>
      <c r="V20"/>
      <c r="W20"/>
      <c r="X20"/>
      <c r="Y20"/>
      <c r="Z20"/>
      <c r="AA20"/>
      <c r="AB20"/>
      <c r="AC20"/>
      <c r="AD20"/>
      <c r="AE20"/>
      <c r="AF20"/>
      <c r="AG20"/>
      <c r="AH20"/>
    </row>
    <row r="21" spans="1:34" s="23" customFormat="1" x14ac:dyDescent="0.2">
      <c r="A21" s="131" t="s">
        <v>40</v>
      </c>
      <c r="B21" s="144" t="s">
        <v>18</v>
      </c>
      <c r="C21" s="144"/>
      <c r="D21" s="144"/>
      <c r="E21" s="144"/>
      <c r="F21" s="144" t="s">
        <v>20</v>
      </c>
      <c r="G21" s="144" t="s">
        <v>91</v>
      </c>
      <c r="H21" s="131" t="s">
        <v>24</v>
      </c>
      <c r="I21"/>
      <c r="J21"/>
      <c r="K21"/>
      <c r="L21"/>
      <c r="M21"/>
      <c r="N21"/>
      <c r="O21"/>
      <c r="P21"/>
      <c r="Q21"/>
      <c r="R21"/>
      <c r="S21"/>
      <c r="T21"/>
      <c r="U21"/>
      <c r="V21"/>
      <c r="W21"/>
      <c r="X21"/>
      <c r="Y21"/>
      <c r="Z21"/>
      <c r="AA21"/>
      <c r="AB21"/>
      <c r="AC21"/>
      <c r="AD21"/>
      <c r="AE21"/>
      <c r="AF21"/>
      <c r="AG21"/>
      <c r="AH21"/>
    </row>
    <row r="22" spans="1:34" s="23" customFormat="1" x14ac:dyDescent="0.2">
      <c r="A22" s="132" t="s">
        <v>15</v>
      </c>
      <c r="B22" s="145" t="s">
        <v>3</v>
      </c>
      <c r="C22" s="145" t="s">
        <v>4</v>
      </c>
      <c r="D22" s="145" t="s">
        <v>5</v>
      </c>
      <c r="E22" s="145" t="s">
        <v>6</v>
      </c>
      <c r="F22" s="145" t="s">
        <v>7</v>
      </c>
      <c r="G22" s="145" t="s">
        <v>8</v>
      </c>
      <c r="H22" s="137" t="s">
        <v>90</v>
      </c>
      <c r="I22"/>
      <c r="J22"/>
      <c r="K22"/>
      <c r="L22"/>
      <c r="M22"/>
      <c r="N22"/>
      <c r="O22"/>
      <c r="P22"/>
      <c r="Q22"/>
      <c r="R22"/>
      <c r="S22"/>
      <c r="T22"/>
      <c r="U22"/>
      <c r="V22"/>
      <c r="W22"/>
      <c r="X22"/>
      <c r="Y22"/>
      <c r="Z22"/>
      <c r="AA22"/>
      <c r="AB22"/>
      <c r="AC22"/>
      <c r="AD22"/>
      <c r="AE22"/>
      <c r="AF22"/>
      <c r="AG22"/>
      <c r="AH22"/>
    </row>
    <row r="23" spans="1:34" s="24" customFormat="1" ht="18.75" customHeight="1" x14ac:dyDescent="0.2">
      <c r="A23" s="94" t="s">
        <v>16</v>
      </c>
      <c r="B23" s="93"/>
      <c r="C23" s="93"/>
      <c r="D23" s="93"/>
      <c r="E23" s="95"/>
      <c r="F23" s="97"/>
      <c r="G23" s="97"/>
      <c r="H23" s="98"/>
      <c r="I23"/>
      <c r="J23"/>
      <c r="K23"/>
      <c r="L23"/>
      <c r="M23"/>
      <c r="N23"/>
      <c r="O23"/>
      <c r="P23"/>
      <c r="Q23"/>
      <c r="R23"/>
      <c r="S23"/>
      <c r="T23"/>
      <c r="U23"/>
      <c r="V23"/>
      <c r="W23"/>
      <c r="X23"/>
      <c r="Y23"/>
      <c r="Z23"/>
      <c r="AA23"/>
      <c r="AB23"/>
      <c r="AC23"/>
      <c r="AD23"/>
      <c r="AE23"/>
      <c r="AF23"/>
      <c r="AG23"/>
      <c r="AH23"/>
    </row>
    <row r="24" spans="1:34" ht="15.75" x14ac:dyDescent="0.25">
      <c r="A24" s="90" t="s">
        <v>47</v>
      </c>
      <c r="B24" s="146">
        <f>'Nov Entry'!AZ6+'Dec Entry'!AZ6+'Jan Entry'!AZ6+'Feb Entry'!AZ6+'Mar Entry'!AZ6+'Oct Entry'!AZ6</f>
        <v>0</v>
      </c>
      <c r="C24" s="146">
        <f>'Nov Entry'!BA6+'Dec Entry'!BA6+'Jan Entry'!BA6+'Feb Entry'!BA6+'Mar Entry'!BA6+'Oct Entry'!BA6</f>
        <v>0</v>
      </c>
      <c r="D24" s="146">
        <f>'Nov Entry'!BB6+'Dec Entry'!BB6+'Jan Entry'!BB6+'Feb Entry'!BB6+'Mar Entry'!BB6+'Oct Entry'!BB6</f>
        <v>0</v>
      </c>
      <c r="E24" s="146">
        <f>'Nov Entry'!BC6+'Dec Entry'!BC6+'Jan Entry'!BC6+'Feb Entry'!BC6+'Mar Entry'!BC6+'Oct Entry'!BC6</f>
        <v>0</v>
      </c>
      <c r="F24" s="146">
        <f>'Nov Entry'!BD6+'Dec Entry'!BD6+'Jan Entry'!BD6+'Feb Entry'!BD6+'Mar Entry'!BD6+'Oct Entry'!BD6</f>
        <v>0</v>
      </c>
      <c r="G24" s="146">
        <f>'Nov Entry'!BE6+'Dec Entry'!BE6+'Jan Entry'!BE6+'Feb Entry'!BE6+'Mar Entry'!BE6+'Oct Entry'!BE6</f>
        <v>0</v>
      </c>
      <c r="H24" s="133">
        <f>SUM(B24:G24)</f>
        <v>0</v>
      </c>
      <c r="I24"/>
      <c r="J24"/>
      <c r="K24"/>
      <c r="L24"/>
      <c r="M24"/>
      <c r="N24"/>
      <c r="O24"/>
      <c r="P24"/>
      <c r="Q24"/>
      <c r="R24"/>
      <c r="S24"/>
      <c r="T24"/>
      <c r="U24"/>
      <c r="V24"/>
      <c r="W24"/>
      <c r="X24"/>
      <c r="Y24"/>
      <c r="Z24"/>
      <c r="AA24"/>
      <c r="AB24"/>
      <c r="AC24"/>
      <c r="AD24"/>
      <c r="AE24"/>
      <c r="AF24"/>
      <c r="AG24"/>
      <c r="AH24"/>
    </row>
    <row r="25" spans="1:34" s="25" customFormat="1" ht="15.75" x14ac:dyDescent="0.25">
      <c r="A25" s="90" t="s">
        <v>55</v>
      </c>
      <c r="B25" s="146">
        <f>'Nov Entry'!AZ7+'Dec Entry'!AZ7+'Jan Entry'!AZ7+'Feb Entry'!AZ7+'Mar Entry'!AZ7+'Oct Entry'!AZ7</f>
        <v>0</v>
      </c>
      <c r="C25" s="146">
        <f>'Nov Entry'!BA7+'Dec Entry'!BA7+'Jan Entry'!BA7+'Feb Entry'!BA7+'Mar Entry'!BA7+'Oct Entry'!BA7</f>
        <v>0</v>
      </c>
      <c r="D25" s="146">
        <f>'Nov Entry'!BB7+'Dec Entry'!BB7+'Jan Entry'!BB7+'Feb Entry'!BB7+'Mar Entry'!BB7+'Oct Entry'!BB7</f>
        <v>0</v>
      </c>
      <c r="E25" s="146">
        <f>'Nov Entry'!BC7+'Dec Entry'!BC7+'Jan Entry'!BC7+'Feb Entry'!BC7+'Mar Entry'!BC7+'Oct Entry'!BC7</f>
        <v>0</v>
      </c>
      <c r="F25" s="146">
        <f>'Nov Entry'!BD7+'Dec Entry'!BD7+'Jan Entry'!BD7+'Feb Entry'!BD7+'Mar Entry'!BD7+'Oct Entry'!BD7</f>
        <v>0</v>
      </c>
      <c r="G25" s="146">
        <f>'Nov Entry'!BE7+'Dec Entry'!BE7+'Jan Entry'!BE7+'Feb Entry'!BE7+'Mar Entry'!BE7+'Oct Entry'!BE7</f>
        <v>0</v>
      </c>
      <c r="H25" s="133">
        <f>SUM(B25:G25)</f>
        <v>0</v>
      </c>
      <c r="I25"/>
      <c r="J25"/>
      <c r="K25"/>
      <c r="L25"/>
      <c r="M25"/>
      <c r="N25"/>
      <c r="O25"/>
      <c r="P25"/>
      <c r="Q25"/>
      <c r="R25"/>
      <c r="S25"/>
      <c r="T25"/>
      <c r="U25"/>
      <c r="V25"/>
      <c r="W25"/>
      <c r="X25"/>
      <c r="Y25"/>
      <c r="Z25"/>
      <c r="AA25"/>
      <c r="AB25"/>
      <c r="AC25"/>
      <c r="AD25"/>
      <c r="AE25"/>
      <c r="AF25"/>
      <c r="AG25"/>
      <c r="AH25"/>
    </row>
    <row r="26" spans="1:34" ht="17.25" customHeight="1" x14ac:dyDescent="0.2">
      <c r="A26" s="99" t="s">
        <v>48</v>
      </c>
      <c r="B26" s="96"/>
      <c r="C26" s="96"/>
      <c r="D26" s="96"/>
      <c r="E26" s="96"/>
      <c r="F26" s="96"/>
      <c r="G26" s="96"/>
      <c r="H26" s="123"/>
      <c r="I26"/>
      <c r="J26"/>
      <c r="K26"/>
      <c r="L26"/>
      <c r="M26"/>
      <c r="N26"/>
      <c r="O26"/>
      <c r="P26"/>
      <c r="Q26"/>
      <c r="R26"/>
      <c r="S26"/>
      <c r="T26"/>
      <c r="U26"/>
      <c r="V26"/>
      <c r="W26"/>
      <c r="X26"/>
      <c r="Y26"/>
      <c r="Z26"/>
      <c r="AA26"/>
      <c r="AB26"/>
      <c r="AC26"/>
      <c r="AD26"/>
      <c r="AE26"/>
      <c r="AF26"/>
      <c r="AG26"/>
      <c r="AH26"/>
    </row>
    <row r="27" spans="1:34" customFormat="1" ht="17.25" customHeight="1" x14ac:dyDescent="0.25">
      <c r="A27" s="89" t="s">
        <v>56</v>
      </c>
      <c r="B27" s="146">
        <f>'Nov Entry'!AZ9+'Dec Entry'!AZ9+'Jan Entry'!AZ9+'Feb Entry'!AZ9+'Mar Entry'!AZ9+'Oct Entry'!AZ9</f>
        <v>0</v>
      </c>
      <c r="C27" s="146">
        <f>'Nov Entry'!BA9+'Dec Entry'!BA9+'Jan Entry'!BA9+'Feb Entry'!BA9+'Mar Entry'!BA9+'Oct Entry'!BA9</f>
        <v>0</v>
      </c>
      <c r="D27" s="146">
        <f>'Nov Entry'!BB9+'Dec Entry'!BB9+'Jan Entry'!BB9+'Feb Entry'!BB9+'Mar Entry'!BB9+'Oct Entry'!BB9</f>
        <v>0</v>
      </c>
      <c r="E27" s="146">
        <f>'Nov Entry'!BC9+'Dec Entry'!BC9+'Jan Entry'!BC9+'Feb Entry'!BC9+'Mar Entry'!BC9+'Oct Entry'!BC9</f>
        <v>0</v>
      </c>
      <c r="F27" s="146">
        <f>'Nov Entry'!BD9+'Dec Entry'!BD9+'Jan Entry'!BD9+'Feb Entry'!BD9+'Mar Entry'!BD9+'Oct Entry'!BD9</f>
        <v>0</v>
      </c>
      <c r="G27" s="146">
        <f>'Nov Entry'!BE9+'Dec Entry'!BE9+'Jan Entry'!BE9+'Feb Entry'!BE9+'Mar Entry'!BE9+'Oct Entry'!BE9</f>
        <v>0</v>
      </c>
      <c r="H27" s="133">
        <f t="shared" ref="H27:H39" si="0">SUM(B27:G27)</f>
        <v>0</v>
      </c>
    </row>
    <row r="28" spans="1:34" customFormat="1" ht="17.25" customHeight="1" x14ac:dyDescent="0.25">
      <c r="A28" s="89" t="s">
        <v>57</v>
      </c>
      <c r="B28" s="146">
        <f>'Nov Entry'!AZ10+'Dec Entry'!AZ10+'Jan Entry'!AZ10+'Feb Entry'!AZ10+'Mar Entry'!AZ10+'Oct Entry'!AZ10</f>
        <v>0</v>
      </c>
      <c r="C28" s="146">
        <f>'Nov Entry'!BA10+'Dec Entry'!BA10+'Jan Entry'!BA10+'Feb Entry'!BA10+'Mar Entry'!BA10+'Oct Entry'!BA10</f>
        <v>0</v>
      </c>
      <c r="D28" s="146">
        <f>'Nov Entry'!BB10+'Dec Entry'!BB10+'Jan Entry'!BB10+'Feb Entry'!BB10+'Mar Entry'!BB10+'Oct Entry'!BB10</f>
        <v>0</v>
      </c>
      <c r="E28" s="146">
        <f>'Nov Entry'!BC10+'Dec Entry'!BC10+'Jan Entry'!BC10+'Feb Entry'!BC10+'Mar Entry'!BC10+'Oct Entry'!BC10</f>
        <v>0</v>
      </c>
      <c r="F28" s="146">
        <f>'Nov Entry'!BD10+'Dec Entry'!BD10+'Jan Entry'!BD10+'Feb Entry'!BD10+'Mar Entry'!BD10+'Oct Entry'!BD10</f>
        <v>0</v>
      </c>
      <c r="G28" s="146">
        <f>'Nov Entry'!BE10+'Dec Entry'!BE10+'Jan Entry'!BE10+'Feb Entry'!BE10+'Mar Entry'!BE10+'Oct Entry'!BE10</f>
        <v>0</v>
      </c>
      <c r="H28" s="133">
        <f t="shared" si="0"/>
        <v>0</v>
      </c>
    </row>
    <row r="29" spans="1:34" s="24" customFormat="1" ht="15.75" x14ac:dyDescent="0.25">
      <c r="A29" s="90" t="s">
        <v>58</v>
      </c>
      <c r="B29" s="146">
        <f>'Nov Entry'!AZ11+'Dec Entry'!AZ11+'Jan Entry'!AZ11+'Feb Entry'!AZ11+'Mar Entry'!AZ11+'Oct Entry'!AZ11</f>
        <v>0</v>
      </c>
      <c r="C29" s="146">
        <f>'Nov Entry'!BA11+'Dec Entry'!BA11+'Jan Entry'!BA11+'Feb Entry'!BA11+'Mar Entry'!BA11+'Oct Entry'!BA11</f>
        <v>0</v>
      </c>
      <c r="D29" s="146">
        <f>'Nov Entry'!BB11+'Dec Entry'!BB11+'Jan Entry'!BB11+'Feb Entry'!BB11+'Mar Entry'!BB11+'Oct Entry'!BB11</f>
        <v>0</v>
      </c>
      <c r="E29" s="146">
        <f>'Nov Entry'!BC11+'Dec Entry'!BC11+'Jan Entry'!BC11+'Feb Entry'!BC11+'Mar Entry'!BC11+'Oct Entry'!BC11</f>
        <v>0</v>
      </c>
      <c r="F29" s="146">
        <f>'Nov Entry'!BD11+'Dec Entry'!BD11+'Jan Entry'!BD11+'Feb Entry'!BD11+'Mar Entry'!BD11+'Oct Entry'!BD11</f>
        <v>0</v>
      </c>
      <c r="G29" s="146">
        <f>'Nov Entry'!BE11+'Dec Entry'!BE11+'Jan Entry'!BE11+'Feb Entry'!BE11+'Mar Entry'!BE11+'Oct Entry'!BE11</f>
        <v>0</v>
      </c>
      <c r="H29" s="133">
        <f t="shared" si="0"/>
        <v>0</v>
      </c>
      <c r="I29"/>
      <c r="J29"/>
      <c r="K29"/>
      <c r="L29"/>
      <c r="M29"/>
      <c r="N29"/>
      <c r="O29"/>
      <c r="P29"/>
      <c r="Q29"/>
      <c r="R29"/>
      <c r="S29"/>
      <c r="T29"/>
      <c r="U29"/>
      <c r="V29"/>
      <c r="W29"/>
      <c r="X29"/>
      <c r="Y29"/>
      <c r="Z29"/>
      <c r="AA29"/>
      <c r="AB29"/>
      <c r="AC29"/>
      <c r="AD29"/>
      <c r="AE29"/>
      <c r="AF29"/>
      <c r="AG29"/>
      <c r="AH29"/>
    </row>
    <row r="30" spans="1:34" ht="19.5" customHeight="1" x14ac:dyDescent="0.2">
      <c r="A30" s="99" t="s">
        <v>38</v>
      </c>
      <c r="B30" s="96"/>
      <c r="C30" s="96"/>
      <c r="D30" s="96"/>
      <c r="E30" s="96"/>
      <c r="F30" s="96"/>
      <c r="G30" s="96"/>
      <c r="H30" s="98"/>
      <c r="I30"/>
      <c r="J30"/>
      <c r="K30"/>
      <c r="L30"/>
      <c r="M30"/>
      <c r="N30"/>
      <c r="O30"/>
      <c r="P30"/>
      <c r="Q30"/>
      <c r="R30"/>
      <c r="S30"/>
      <c r="T30"/>
      <c r="U30"/>
      <c r="V30"/>
      <c r="W30"/>
      <c r="X30"/>
      <c r="Y30"/>
      <c r="Z30"/>
      <c r="AA30"/>
      <c r="AB30"/>
      <c r="AC30"/>
      <c r="AD30"/>
      <c r="AE30"/>
      <c r="AF30"/>
      <c r="AG30"/>
      <c r="AH30"/>
    </row>
    <row r="31" spans="1:34" s="24" customFormat="1" ht="15.75" x14ac:dyDescent="0.25">
      <c r="A31" s="90" t="s">
        <v>102</v>
      </c>
      <c r="B31" s="146">
        <f>'Nov Entry'!AZ13+'Dec Entry'!AZ13+'Jan Entry'!AZ13+'Feb Entry'!AZ13+'Mar Entry'!AZ13+'Oct Entry'!AZ13</f>
        <v>0</v>
      </c>
      <c r="C31" s="146">
        <f>'Nov Entry'!BA13+'Dec Entry'!BA13+'Jan Entry'!BA13+'Feb Entry'!BA13+'Mar Entry'!BA13+'Oct Entry'!BA13</f>
        <v>0</v>
      </c>
      <c r="D31" s="146">
        <f>'Nov Entry'!BB13+'Dec Entry'!BB13+'Jan Entry'!BB13+'Feb Entry'!BB13+'Mar Entry'!BB13+'Oct Entry'!BB13</f>
        <v>0</v>
      </c>
      <c r="E31" s="146">
        <f>'Nov Entry'!BC13+'Dec Entry'!BC13+'Jan Entry'!BC13+'Feb Entry'!BC13+'Mar Entry'!BC13+'Oct Entry'!BC13</f>
        <v>0</v>
      </c>
      <c r="F31" s="146">
        <f>'Nov Entry'!BD13+'Dec Entry'!BD13+'Jan Entry'!BD13+'Feb Entry'!BD13+'Mar Entry'!BD13+'Oct Entry'!BD13</f>
        <v>0</v>
      </c>
      <c r="G31" s="146">
        <f>'Nov Entry'!BE13+'Dec Entry'!BE13+'Jan Entry'!BE13+'Feb Entry'!BE13+'Mar Entry'!BE13+'Oct Entry'!BE13</f>
        <v>0</v>
      </c>
      <c r="H31" s="133">
        <f t="shared" si="0"/>
        <v>0</v>
      </c>
      <c r="I31"/>
      <c r="J31"/>
      <c r="K31"/>
      <c r="L31"/>
      <c r="M31"/>
      <c r="N31"/>
      <c r="O31"/>
      <c r="P31"/>
      <c r="Q31"/>
      <c r="R31"/>
      <c r="S31"/>
      <c r="T31"/>
      <c r="U31"/>
      <c r="V31"/>
      <c r="W31"/>
      <c r="X31"/>
      <c r="Y31"/>
      <c r="Z31"/>
      <c r="AA31"/>
      <c r="AB31"/>
      <c r="AC31"/>
      <c r="AD31"/>
      <c r="AE31"/>
      <c r="AF31"/>
      <c r="AG31"/>
      <c r="AH31"/>
    </row>
    <row r="32" spans="1:34" ht="15.75" x14ac:dyDescent="0.25">
      <c r="A32" s="90" t="s">
        <v>103</v>
      </c>
      <c r="B32" s="146">
        <f>'Nov Entry'!AZ14+'Dec Entry'!AZ14+'Jan Entry'!AZ14+'Feb Entry'!AZ14+'Mar Entry'!AZ14+'Oct Entry'!AZ14</f>
        <v>0</v>
      </c>
      <c r="C32" s="146">
        <f>'Nov Entry'!BA14+'Dec Entry'!BA14+'Jan Entry'!BA14+'Feb Entry'!BA14+'Mar Entry'!BA14+'Oct Entry'!BA14</f>
        <v>0</v>
      </c>
      <c r="D32" s="146">
        <f>'Nov Entry'!BB14+'Dec Entry'!BB14+'Jan Entry'!BB14+'Feb Entry'!BB14+'Mar Entry'!BB14+'Oct Entry'!BB14</f>
        <v>0</v>
      </c>
      <c r="E32" s="146">
        <f>'Nov Entry'!BC14+'Dec Entry'!BC14+'Jan Entry'!BC14+'Feb Entry'!BC14+'Mar Entry'!BC14+'Oct Entry'!BC14</f>
        <v>0</v>
      </c>
      <c r="F32" s="146">
        <f>'Nov Entry'!BD14+'Dec Entry'!BD14+'Jan Entry'!BD14+'Feb Entry'!BD14+'Mar Entry'!BD14+'Oct Entry'!BD14</f>
        <v>0</v>
      </c>
      <c r="G32" s="146">
        <f>'Nov Entry'!BE14+'Dec Entry'!BE14+'Jan Entry'!BE14+'Feb Entry'!BE14+'Mar Entry'!BE14+'Oct Entry'!BE14</f>
        <v>0</v>
      </c>
      <c r="H32" s="133">
        <f t="shared" si="0"/>
        <v>0</v>
      </c>
      <c r="I32"/>
      <c r="J32"/>
      <c r="K32"/>
      <c r="L32"/>
      <c r="M32"/>
      <c r="N32"/>
      <c r="O32"/>
      <c r="P32"/>
      <c r="Q32"/>
      <c r="R32"/>
      <c r="S32"/>
      <c r="T32"/>
      <c r="U32"/>
      <c r="V32"/>
      <c r="W32"/>
      <c r="X32"/>
      <c r="Y32"/>
      <c r="Z32"/>
      <c r="AA32"/>
      <c r="AB32"/>
      <c r="AC32"/>
      <c r="AD32"/>
      <c r="AE32"/>
      <c r="AF32"/>
      <c r="AG32"/>
      <c r="AH32"/>
    </row>
    <row r="33" spans="1:34" s="24" customFormat="1" ht="17.25" customHeight="1" x14ac:dyDescent="0.2">
      <c r="A33" s="99" t="s">
        <v>49</v>
      </c>
      <c r="B33" s="96"/>
      <c r="C33" s="96"/>
      <c r="D33" s="96"/>
      <c r="E33" s="96"/>
      <c r="F33" s="96"/>
      <c r="G33" s="96"/>
      <c r="H33" s="98"/>
      <c r="I33"/>
      <c r="J33"/>
      <c r="K33"/>
      <c r="L33"/>
      <c r="M33"/>
      <c r="N33"/>
      <c r="O33"/>
      <c r="P33"/>
      <c r="Q33"/>
      <c r="R33"/>
      <c r="S33"/>
      <c r="T33"/>
      <c r="U33"/>
      <c r="V33"/>
      <c r="W33"/>
      <c r="X33"/>
      <c r="Y33"/>
      <c r="Z33"/>
      <c r="AA33"/>
      <c r="AB33"/>
      <c r="AC33"/>
      <c r="AD33"/>
      <c r="AE33"/>
      <c r="AF33"/>
      <c r="AG33"/>
      <c r="AH33"/>
    </row>
    <row r="34" spans="1:34" ht="15.75" x14ac:dyDescent="0.25">
      <c r="A34" s="90" t="s">
        <v>104</v>
      </c>
      <c r="B34" s="146">
        <f>'Nov Entry'!AZ16+'Dec Entry'!AZ16+'Jan Entry'!AZ16+'Feb Entry'!AZ16+'Mar Entry'!AZ16+'Oct Entry'!AZ16</f>
        <v>0</v>
      </c>
      <c r="C34" s="146">
        <f>'Nov Entry'!BA16+'Dec Entry'!BA16+'Jan Entry'!BA16+'Feb Entry'!BA16+'Mar Entry'!BA16+'Oct Entry'!BA16</f>
        <v>0</v>
      </c>
      <c r="D34" s="146">
        <f>'Nov Entry'!BB16+'Dec Entry'!BB16+'Jan Entry'!BB16+'Feb Entry'!BB16+'Mar Entry'!BB16+'Oct Entry'!BB16</f>
        <v>0</v>
      </c>
      <c r="E34" s="146">
        <f>'Nov Entry'!BC16+'Dec Entry'!BC16+'Jan Entry'!BC16+'Feb Entry'!BC16+'Mar Entry'!BC16+'Oct Entry'!BC16</f>
        <v>0</v>
      </c>
      <c r="F34" s="146">
        <f>'Nov Entry'!BD16+'Dec Entry'!BD16+'Jan Entry'!BD16+'Feb Entry'!BD16+'Mar Entry'!BD16+'Oct Entry'!BD16</f>
        <v>0</v>
      </c>
      <c r="G34" s="146">
        <f>'Nov Entry'!BE16+'Dec Entry'!BE16+'Jan Entry'!BE16+'Feb Entry'!BE16+'Mar Entry'!BE16+'Oct Entry'!BE16</f>
        <v>0</v>
      </c>
      <c r="H34" s="133">
        <f t="shared" si="0"/>
        <v>0</v>
      </c>
      <c r="I34"/>
      <c r="J34"/>
      <c r="K34"/>
      <c r="L34"/>
      <c r="M34"/>
      <c r="N34"/>
      <c r="O34"/>
      <c r="P34"/>
      <c r="Q34"/>
      <c r="R34"/>
      <c r="S34"/>
      <c r="T34"/>
      <c r="U34"/>
      <c r="V34"/>
      <c r="W34"/>
      <c r="X34"/>
      <c r="Y34"/>
      <c r="Z34"/>
      <c r="AA34"/>
      <c r="AB34"/>
      <c r="AC34"/>
      <c r="AD34"/>
      <c r="AE34"/>
      <c r="AF34"/>
      <c r="AG34"/>
      <c r="AH34"/>
    </row>
    <row r="35" spans="1:34" ht="19.5" customHeight="1" x14ac:dyDescent="0.2">
      <c r="A35" s="99" t="s">
        <v>59</v>
      </c>
      <c r="B35" s="96"/>
      <c r="C35" s="96"/>
      <c r="D35" s="96"/>
      <c r="E35" s="96"/>
      <c r="F35" s="96"/>
      <c r="G35" s="96"/>
      <c r="H35" s="98"/>
      <c r="I35"/>
      <c r="J35"/>
      <c r="K35"/>
      <c r="L35"/>
      <c r="M35"/>
      <c r="N35"/>
      <c r="O35"/>
      <c r="P35"/>
      <c r="Q35"/>
      <c r="R35"/>
      <c r="S35"/>
      <c r="T35"/>
      <c r="U35"/>
      <c r="V35"/>
      <c r="W35"/>
      <c r="X35"/>
      <c r="Y35"/>
      <c r="Z35"/>
      <c r="AA35"/>
      <c r="AB35"/>
      <c r="AC35"/>
      <c r="AD35"/>
      <c r="AE35"/>
      <c r="AF35"/>
      <c r="AG35"/>
      <c r="AH35"/>
    </row>
    <row r="36" spans="1:34" customFormat="1" ht="19.5" customHeight="1" x14ac:dyDescent="0.25">
      <c r="A36" s="90" t="s">
        <v>105</v>
      </c>
      <c r="B36" s="146">
        <f>'Nov Entry'!AZ18+'Dec Entry'!AZ18+'Jan Entry'!AZ18+'Feb Entry'!AZ18+'Mar Entry'!AZ18+'Oct Entry'!AZ18</f>
        <v>0</v>
      </c>
      <c r="C36" s="146">
        <f>'Nov Entry'!BA18+'Dec Entry'!BA18+'Jan Entry'!BA18+'Feb Entry'!BA18+'Mar Entry'!BA18+'Oct Entry'!BA18</f>
        <v>0</v>
      </c>
      <c r="D36" s="146">
        <f>'Nov Entry'!BB18+'Dec Entry'!BB18+'Jan Entry'!BB18+'Feb Entry'!BB18+'Mar Entry'!BB18+'Oct Entry'!BB18</f>
        <v>0</v>
      </c>
      <c r="E36" s="146">
        <f>'Nov Entry'!BC18+'Dec Entry'!BC18+'Jan Entry'!BC18+'Feb Entry'!BC18+'Mar Entry'!BC18+'Oct Entry'!BC18</f>
        <v>0</v>
      </c>
      <c r="F36" s="146">
        <f>'Nov Entry'!BD18+'Dec Entry'!BD18+'Jan Entry'!BD18+'Feb Entry'!BD18+'Mar Entry'!BD18+'Oct Entry'!BD18</f>
        <v>0</v>
      </c>
      <c r="G36" s="146">
        <f>'Nov Entry'!BE18+'Dec Entry'!BE18+'Jan Entry'!BE18+'Feb Entry'!BE18+'Mar Entry'!BE18+'Oct Entry'!BE18</f>
        <v>0</v>
      </c>
      <c r="H36" s="133">
        <f t="shared" si="0"/>
        <v>0</v>
      </c>
    </row>
    <row r="37" spans="1:34" customFormat="1" ht="19.5" customHeight="1" x14ac:dyDescent="0.25">
      <c r="A37" s="89" t="s">
        <v>106</v>
      </c>
      <c r="B37" s="146">
        <f>'Nov Entry'!AZ19+'Dec Entry'!AZ19+'Jan Entry'!AZ19+'Feb Entry'!AZ19+'Mar Entry'!AZ19+'Oct Entry'!AZ19</f>
        <v>0</v>
      </c>
      <c r="C37" s="146">
        <f>'Nov Entry'!BA19+'Dec Entry'!BA19+'Jan Entry'!BA19+'Feb Entry'!BA19+'Mar Entry'!BA19+'Oct Entry'!BA19</f>
        <v>0</v>
      </c>
      <c r="D37" s="146">
        <f>'Nov Entry'!BB19+'Dec Entry'!BB19+'Jan Entry'!BB19+'Feb Entry'!BB19+'Mar Entry'!BB19+'Oct Entry'!BB19</f>
        <v>0</v>
      </c>
      <c r="E37" s="146">
        <f>'Nov Entry'!BC19+'Dec Entry'!BC19+'Jan Entry'!BC19+'Feb Entry'!BC19+'Mar Entry'!BC19+'Oct Entry'!BC19</f>
        <v>0</v>
      </c>
      <c r="F37" s="146">
        <f>'Nov Entry'!BD19+'Dec Entry'!BD19+'Jan Entry'!BD19+'Feb Entry'!BD19+'Mar Entry'!BD19+'Oct Entry'!BD19</f>
        <v>0</v>
      </c>
      <c r="G37" s="146">
        <f>'Nov Entry'!BE19+'Dec Entry'!BE19+'Jan Entry'!BE19+'Feb Entry'!BE19+'Mar Entry'!BE19+'Oct Entry'!BE19</f>
        <v>0</v>
      </c>
      <c r="H37" s="133">
        <f t="shared" si="0"/>
        <v>0</v>
      </c>
    </row>
    <row r="38" spans="1:34" customFormat="1" ht="19.5" customHeight="1" x14ac:dyDescent="0.25">
      <c r="A38" s="89" t="s">
        <v>107</v>
      </c>
      <c r="B38" s="146">
        <f>'Nov Entry'!AZ20+'Dec Entry'!AZ20+'Jan Entry'!AZ20+'Feb Entry'!AZ20+'Mar Entry'!AZ20+'Oct Entry'!AZ20</f>
        <v>0</v>
      </c>
      <c r="C38" s="146">
        <f>'Nov Entry'!BA20+'Dec Entry'!BA20+'Jan Entry'!BA20+'Feb Entry'!BA20+'Mar Entry'!BA20+'Oct Entry'!BA20</f>
        <v>0</v>
      </c>
      <c r="D38" s="146">
        <f>'Nov Entry'!BB20+'Dec Entry'!BB20+'Jan Entry'!BB20+'Feb Entry'!BB20+'Mar Entry'!BB20+'Oct Entry'!BB20</f>
        <v>0</v>
      </c>
      <c r="E38" s="146">
        <f>'Nov Entry'!BC20+'Dec Entry'!BC20+'Jan Entry'!BC20+'Feb Entry'!BC20+'Mar Entry'!BC20+'Oct Entry'!BC20</f>
        <v>0</v>
      </c>
      <c r="F38" s="146">
        <f>'Nov Entry'!BD20+'Dec Entry'!BD20+'Jan Entry'!BD20+'Feb Entry'!BD20+'Mar Entry'!BD20+'Oct Entry'!BD20</f>
        <v>0</v>
      </c>
      <c r="G38" s="146">
        <f>'Nov Entry'!BE20+'Dec Entry'!BE20+'Jan Entry'!BE20+'Feb Entry'!BE20+'Mar Entry'!BE20+'Oct Entry'!BE20</f>
        <v>0</v>
      </c>
      <c r="H38" s="133">
        <f t="shared" si="0"/>
        <v>0</v>
      </c>
    </row>
    <row r="39" spans="1:34" s="64" customFormat="1" ht="15.75" x14ac:dyDescent="0.25">
      <c r="A39" s="58" t="s">
        <v>108</v>
      </c>
      <c r="B39" s="146">
        <f>'Nov Entry'!AZ21+'Dec Entry'!AZ21+'Jan Entry'!AZ21+'Feb Entry'!AZ21+'Mar Entry'!AZ21+'Oct Entry'!AZ21</f>
        <v>0</v>
      </c>
      <c r="C39" s="146">
        <f>'Nov Entry'!BA21+'Dec Entry'!BA21+'Jan Entry'!BA21+'Feb Entry'!BA21+'Mar Entry'!BA21+'Oct Entry'!BA21</f>
        <v>0</v>
      </c>
      <c r="D39" s="146">
        <f>'Nov Entry'!BB21+'Dec Entry'!BB21+'Jan Entry'!BB21+'Feb Entry'!BB21+'Mar Entry'!BB21+'Oct Entry'!BB21</f>
        <v>0</v>
      </c>
      <c r="E39" s="146">
        <f>'Nov Entry'!BC21+'Dec Entry'!BC21+'Jan Entry'!BC21+'Feb Entry'!BC21+'Mar Entry'!BC21+'Oct Entry'!BC21</f>
        <v>0</v>
      </c>
      <c r="F39" s="146">
        <f>'Nov Entry'!BD21+'Dec Entry'!BD21+'Jan Entry'!BD21+'Feb Entry'!BD21+'Mar Entry'!BD21+'Oct Entry'!BD21</f>
        <v>0</v>
      </c>
      <c r="G39" s="146">
        <f>'Nov Entry'!BE21+'Dec Entry'!BE21+'Jan Entry'!BE21+'Feb Entry'!BE21+'Mar Entry'!BE21+'Oct Entry'!BE21</f>
        <v>0</v>
      </c>
      <c r="H39" s="133">
        <f t="shared" si="0"/>
        <v>0</v>
      </c>
      <c r="I39"/>
      <c r="J39"/>
      <c r="K39"/>
      <c r="L39"/>
      <c r="M39"/>
      <c r="N39"/>
      <c r="O39"/>
      <c r="P39"/>
      <c r="Q39"/>
      <c r="R39"/>
      <c r="S39"/>
      <c r="T39"/>
      <c r="U39"/>
      <c r="V39"/>
      <c r="W39"/>
      <c r="X39"/>
      <c r="Y39"/>
      <c r="Z39"/>
      <c r="AA39"/>
      <c r="AB39"/>
      <c r="AC39"/>
      <c r="AD39"/>
      <c r="AE39"/>
      <c r="AF39"/>
      <c r="AG39"/>
      <c r="AH39"/>
    </row>
    <row r="40" spans="1:34" s="5" customFormat="1" ht="18" customHeight="1" x14ac:dyDescent="0.2">
      <c r="A40" s="135" t="s">
        <v>25</v>
      </c>
      <c r="B40" s="134">
        <f t="shared" ref="B40:H40" si="1">SUM(B24:B39)</f>
        <v>0</v>
      </c>
      <c r="C40" s="134">
        <f t="shared" si="1"/>
        <v>0</v>
      </c>
      <c r="D40" s="134">
        <f t="shared" si="1"/>
        <v>0</v>
      </c>
      <c r="E40" s="134">
        <f t="shared" si="1"/>
        <v>0</v>
      </c>
      <c r="F40" s="134">
        <f t="shared" si="1"/>
        <v>0</v>
      </c>
      <c r="G40" s="134">
        <f t="shared" si="1"/>
        <v>0</v>
      </c>
      <c r="H40" s="134">
        <f t="shared" si="1"/>
        <v>0</v>
      </c>
      <c r="I40"/>
      <c r="J40"/>
      <c r="K40"/>
      <c r="L40"/>
      <c r="M40"/>
      <c r="N40"/>
      <c r="O40"/>
      <c r="P40"/>
      <c r="Q40"/>
      <c r="R40"/>
      <c r="S40"/>
      <c r="T40"/>
      <c r="U40"/>
      <c r="V40"/>
      <c r="W40"/>
      <c r="X40"/>
      <c r="Y40"/>
      <c r="Z40"/>
      <c r="AA40"/>
      <c r="AB40"/>
      <c r="AC40"/>
      <c r="AD40"/>
      <c r="AE40"/>
      <c r="AF40"/>
      <c r="AG40"/>
      <c r="AH40"/>
    </row>
    <row r="41" spans="1:34" hidden="1" x14ac:dyDescent="0.2">
      <c r="A41"/>
      <c r="B41" s="87" t="e">
        <f>SUM(#REF!)</f>
        <v>#REF!</v>
      </c>
      <c r="C41" s="87" t="e">
        <f>SUM(#REF!)</f>
        <v>#REF!</v>
      </c>
      <c r="D41" s="87" t="e">
        <f>SUM(#REF!)</f>
        <v>#REF!</v>
      </c>
      <c r="E41" s="87" t="e">
        <f>SUM(#REF!)</f>
        <v>#REF!</v>
      </c>
      <c r="F41" s="87" t="e">
        <f>SUM(#REF!)</f>
        <v>#REF!</v>
      </c>
      <c r="G41" s="88" t="e">
        <f>SUM(#REF!)</f>
        <v>#REF!</v>
      </c>
      <c r="H41">
        <f>SUM(B24:B39)</f>
        <v>0</v>
      </c>
      <c r="I41">
        <f>SUM(D24:D39)</f>
        <v>0</v>
      </c>
      <c r="J41">
        <f>SUM(E24:E39)</f>
        <v>0</v>
      </c>
      <c r="K41">
        <f>SUM(F24:F39)</f>
        <v>0</v>
      </c>
      <c r="L41">
        <f>SUM(G24:G39)</f>
        <v>0</v>
      </c>
      <c r="M41"/>
      <c r="N41"/>
      <c r="O41"/>
      <c r="P41"/>
      <c r="Q41"/>
      <c r="R41"/>
      <c r="S41"/>
      <c r="T41"/>
      <c r="U41"/>
      <c r="V41"/>
      <c r="W41"/>
      <c r="X41"/>
      <c r="Y41"/>
      <c r="Z41"/>
      <c r="AA41"/>
      <c r="AB41"/>
      <c r="AC41"/>
      <c r="AD41"/>
      <c r="AE41"/>
      <c r="AF41"/>
      <c r="AG41"/>
      <c r="AH41"/>
    </row>
    <row r="42" spans="1:34" hidden="1" x14ac:dyDescent="0.2">
      <c r="A42"/>
      <c r="B42" s="26"/>
      <c r="C42" s="26"/>
      <c r="D42" s="27"/>
      <c r="E42" s="28"/>
      <c r="F42" s="29"/>
      <c r="G42" s="29"/>
      <c r="H42"/>
      <c r="I42"/>
      <c r="J42"/>
      <c r="K42"/>
      <c r="L42"/>
      <c r="M42"/>
      <c r="N42"/>
      <c r="O42"/>
      <c r="P42"/>
      <c r="Q42"/>
      <c r="R42"/>
      <c r="S42"/>
      <c r="T42"/>
      <c r="U42"/>
      <c r="V42"/>
      <c r="W42"/>
      <c r="X42"/>
      <c r="Y42"/>
      <c r="Z42"/>
      <c r="AA42"/>
      <c r="AB42"/>
      <c r="AC42"/>
      <c r="AD42"/>
      <c r="AE42"/>
      <c r="AF42"/>
      <c r="AG42"/>
      <c r="AH42"/>
    </row>
    <row r="43" spans="1:34" ht="26.25" hidden="1" x14ac:dyDescent="0.4">
      <c r="A43" s="66" t="s">
        <v>39</v>
      </c>
      <c r="B43" s="26"/>
      <c r="C43" s="26"/>
      <c r="D43" s="27"/>
      <c r="E43" s="28"/>
      <c r="F43" s="29"/>
      <c r="G43" s="29"/>
      <c r="H43"/>
      <c r="I43"/>
      <c r="J43"/>
      <c r="K43"/>
      <c r="L43"/>
      <c r="M43"/>
      <c r="N43"/>
      <c r="O43"/>
      <c r="P43"/>
      <c r="Q43"/>
      <c r="R43"/>
      <c r="S43"/>
      <c r="T43"/>
      <c r="U43"/>
      <c r="V43"/>
      <c r="W43"/>
      <c r="X43"/>
      <c r="Y43"/>
      <c r="Z43"/>
      <c r="AA43"/>
      <c r="AB43"/>
      <c r="AC43"/>
      <c r="AD43"/>
      <c r="AE43"/>
      <c r="AF43"/>
      <c r="AG43"/>
      <c r="AH43"/>
    </row>
    <row r="44" spans="1:34" hidden="1" x14ac:dyDescent="0.2">
      <c r="A44" s="30"/>
      <c r="B44" s="26"/>
      <c r="C44" s="26"/>
      <c r="D44" s="27"/>
      <c r="E44" s="28"/>
      <c r="F44" s="29"/>
      <c r="G44" s="29"/>
      <c r="H44"/>
      <c r="I44"/>
      <c r="J44"/>
      <c r="K44"/>
      <c r="L44"/>
      <c r="M44"/>
      <c r="N44"/>
      <c r="O44"/>
      <c r="P44"/>
      <c r="Q44"/>
      <c r="R44"/>
      <c r="S44"/>
      <c r="T44"/>
      <c r="U44"/>
      <c r="V44"/>
      <c r="W44"/>
      <c r="X44"/>
      <c r="Y44"/>
      <c r="Z44"/>
      <c r="AA44"/>
      <c r="AB44"/>
      <c r="AC44"/>
      <c r="AD44"/>
      <c r="AE44"/>
      <c r="AF44"/>
      <c r="AG44"/>
      <c r="AH44"/>
    </row>
    <row r="45" spans="1:34" ht="15.75" x14ac:dyDescent="0.25">
      <c r="A45" s="58" t="s">
        <v>110</v>
      </c>
      <c r="B45" s="138" t="s">
        <v>120</v>
      </c>
      <c r="C45" s="180" t="e">
        <f>AVERAGE('Nov Entry'!BA23,'Dec Entry'!BA23,'Jan Entry'!BA23,'Feb Entry'!BA23,'Mar Entry'!BA23,'Oct Entry'!BA23)</f>
        <v>#DIV/0!</v>
      </c>
      <c r="D45" s="138" t="s">
        <v>100</v>
      </c>
      <c r="E45" s="138">
        <f>MAX('Nov Entry'!BC23,'Dec Entry'!BC23,'Jan Entry'!BC23,'Feb Entry'!BC23,'Mar Entry'!BC23,'Oct Entry'!BC23)</f>
        <v>0</v>
      </c>
      <c r="F45" s="138" t="s">
        <v>101</v>
      </c>
      <c r="G45" s="138">
        <f>MIN('Nov Entry'!BE23,'Dec Entry'!BE23,'Jan Entry'!BE23,'Feb Entry'!BE23,'Mar Entry'!BE23,'Oct Entry'!BE23)</f>
        <v>0</v>
      </c>
      <c r="H45" s="177"/>
      <c r="I45"/>
      <c r="J45"/>
      <c r="K45"/>
      <c r="L45"/>
      <c r="M45"/>
      <c r="N45"/>
      <c r="O45"/>
      <c r="P45"/>
      <c r="Q45"/>
      <c r="R45"/>
      <c r="S45"/>
      <c r="T45"/>
      <c r="U45"/>
      <c r="V45"/>
      <c r="W45"/>
      <c r="X45"/>
      <c r="Y45"/>
      <c r="Z45"/>
      <c r="AA45"/>
      <c r="AB45"/>
      <c r="AC45"/>
      <c r="AD45"/>
      <c r="AE45"/>
      <c r="AF45"/>
      <c r="AG45"/>
      <c r="AH45"/>
    </row>
    <row r="46" spans="1:34" ht="15.75" x14ac:dyDescent="0.25">
      <c r="A46" s="58" t="s">
        <v>111</v>
      </c>
      <c r="B46" s="138" t="s">
        <v>120</v>
      </c>
      <c r="C46" s="139" t="e">
        <f>AVERAGE('Nov Entry'!BA24,'Dec Entry'!BA24,'Jan Entry'!BA24,'Feb Entry'!BA24,'Mar Entry'!BA24,'Oct Entry'!BA24)</f>
        <v>#DIV/0!</v>
      </c>
      <c r="D46" s="138" t="s">
        <v>100</v>
      </c>
      <c r="E46" s="138">
        <f>MAX('Nov Entry'!BC24,'Dec Entry'!BC24,'Jan Entry'!BC24,'Feb Entry'!BC24,'Mar Entry'!BC24,'Oct Entry'!BC24)</f>
        <v>0</v>
      </c>
      <c r="F46" s="138" t="s">
        <v>101</v>
      </c>
      <c r="G46" s="140">
        <f>MIN('Nov Entry'!BE24,'Dec Entry'!BE24,'Jan Entry'!BE24,'Feb Entry'!BE24,'Mar Entry'!BE24,'Oct Entry'!BE24)</f>
        <v>0</v>
      </c>
      <c r="H46" s="178"/>
    </row>
    <row r="47" spans="1:34" s="25" customFormat="1" x14ac:dyDescent="0.2">
      <c r="A47" s="31"/>
      <c r="B47" s="26"/>
      <c r="C47" s="26"/>
      <c r="D47" s="27"/>
      <c r="E47" s="28"/>
      <c r="F47" s="29"/>
      <c r="G47" s="29"/>
      <c r="H47" s="17"/>
      <c r="I47" s="9"/>
      <c r="J47" s="9"/>
      <c r="K47" s="9"/>
      <c r="L47" s="9"/>
    </row>
    <row r="48" spans="1:34" x14ac:dyDescent="0.2">
      <c r="A48" s="30"/>
      <c r="B48" s="32"/>
      <c r="C48" s="32"/>
      <c r="D48" s="33"/>
      <c r="E48" s="34"/>
      <c r="F48" s="35"/>
      <c r="G48" s="35"/>
      <c r="H48" s="22"/>
      <c r="I48" s="25"/>
      <c r="J48" s="25"/>
      <c r="K48" s="25"/>
      <c r="L48" s="25"/>
    </row>
    <row r="49" spans="1:12" s="25" customFormat="1" x14ac:dyDescent="0.2">
      <c r="A49" s="31"/>
      <c r="B49" s="26"/>
      <c r="C49" s="26"/>
      <c r="D49" s="27"/>
      <c r="E49" s="28"/>
      <c r="F49" s="29"/>
      <c r="G49" s="29"/>
      <c r="H49" s="17"/>
      <c r="I49" s="9"/>
      <c r="J49" s="9"/>
      <c r="K49" s="9"/>
      <c r="L49" s="9"/>
    </row>
    <row r="50" spans="1:12" x14ac:dyDescent="0.2">
      <c r="A50" s="30"/>
      <c r="B50" s="32"/>
      <c r="C50" s="32"/>
      <c r="D50" s="33"/>
      <c r="E50" s="34"/>
      <c r="F50" s="35"/>
      <c r="G50" s="35"/>
      <c r="H50" s="22"/>
      <c r="I50" s="25"/>
      <c r="J50" s="25"/>
      <c r="K50" s="25"/>
      <c r="L50" s="25"/>
    </row>
    <row r="51" spans="1:12" s="25" customFormat="1" x14ac:dyDescent="0.2">
      <c r="A51" s="31"/>
      <c r="B51" s="26"/>
      <c r="C51" s="26"/>
      <c r="D51" s="27"/>
      <c r="E51" s="28"/>
      <c r="F51" s="29"/>
      <c r="G51" s="29"/>
      <c r="H51" s="17"/>
      <c r="I51" s="9"/>
      <c r="J51" s="9"/>
      <c r="K51" s="9"/>
      <c r="L51" s="9"/>
    </row>
    <row r="52" spans="1:12" x14ac:dyDescent="0.2">
      <c r="A52" s="36"/>
      <c r="B52" s="32"/>
      <c r="C52" s="32"/>
      <c r="D52" s="33"/>
      <c r="E52" s="34"/>
      <c r="F52" s="35"/>
      <c r="G52" s="35"/>
      <c r="H52" s="22"/>
      <c r="I52" s="25"/>
      <c r="J52" s="25"/>
      <c r="K52" s="25"/>
      <c r="L52" s="25"/>
    </row>
    <row r="53" spans="1:12" x14ac:dyDescent="0.2">
      <c r="A53" s="36"/>
      <c r="B53" s="26"/>
      <c r="C53" s="26"/>
      <c r="D53" s="27"/>
      <c r="E53" s="28"/>
      <c r="F53" s="29"/>
      <c r="G53" s="29"/>
      <c r="H53" s="17"/>
    </row>
    <row r="54" spans="1:12" x14ac:dyDescent="0.2">
      <c r="B54" s="32"/>
      <c r="C54" s="32"/>
      <c r="D54" s="33"/>
      <c r="E54" s="34"/>
      <c r="F54" s="35"/>
      <c r="G54" s="35"/>
      <c r="H54" s="22"/>
      <c r="I54" s="25"/>
      <c r="J54" s="25"/>
      <c r="K54" s="25"/>
      <c r="L54" s="25"/>
    </row>
    <row r="55" spans="1:12" x14ac:dyDescent="0.2">
      <c r="A55" s="25" t="s">
        <v>34</v>
      </c>
    </row>
    <row r="56" spans="1:12" x14ac:dyDescent="0.2">
      <c r="A56" s="25" t="s">
        <v>9</v>
      </c>
    </row>
    <row r="58" spans="1:12" s="38" customFormat="1" ht="32.25" thickBot="1" x14ac:dyDescent="0.55000000000000004">
      <c r="A58" s="37"/>
      <c r="B58" s="9"/>
      <c r="C58" s="9"/>
      <c r="D58" s="9"/>
      <c r="E58" s="9"/>
      <c r="F58" s="25"/>
      <c r="G58" s="25"/>
      <c r="H58" s="9"/>
      <c r="I58" s="9"/>
      <c r="J58" s="9"/>
      <c r="K58" s="9"/>
      <c r="L58" s="9"/>
    </row>
    <row r="59" spans="1:12" s="38" customFormat="1" ht="18.75" thickBot="1" x14ac:dyDescent="0.3">
      <c r="A59" s="40" t="s">
        <v>11</v>
      </c>
      <c r="B59" s="9"/>
      <c r="C59" s="9"/>
      <c r="D59" s="9"/>
      <c r="E59" s="25"/>
      <c r="F59" s="9"/>
      <c r="G59" s="9"/>
      <c r="H59" s="9"/>
      <c r="I59" s="9"/>
      <c r="J59" s="9"/>
      <c r="K59" s="9"/>
      <c r="L59" s="9"/>
    </row>
    <row r="60" spans="1:12" s="38" customFormat="1" ht="18.75" thickBot="1" x14ac:dyDescent="0.3">
      <c r="A60" s="40" t="s">
        <v>10</v>
      </c>
      <c r="B60" s="9"/>
      <c r="C60" s="9"/>
      <c r="D60" s="9"/>
      <c r="E60" s="9"/>
      <c r="F60" s="9"/>
      <c r="G60" s="9"/>
      <c r="H60" s="9"/>
      <c r="I60" s="9"/>
      <c r="J60" s="9"/>
      <c r="K60" s="9"/>
      <c r="L60" s="9"/>
    </row>
    <row r="61" spans="1:12" ht="18" x14ac:dyDescent="0.25">
      <c r="B61" s="62"/>
      <c r="C61" s="39"/>
      <c r="D61" s="38"/>
      <c r="E61" s="39"/>
      <c r="F61" s="39"/>
      <c r="G61" s="39"/>
      <c r="H61" s="39"/>
      <c r="I61" s="38"/>
      <c r="J61" s="38"/>
      <c r="K61" s="38"/>
      <c r="L61" s="38"/>
    </row>
    <row r="62" spans="1:12" ht="18" x14ac:dyDescent="0.25">
      <c r="B62" s="62"/>
      <c r="C62" s="39"/>
      <c r="D62" s="38"/>
      <c r="E62" s="41"/>
      <c r="F62" s="39"/>
      <c r="G62" s="39"/>
      <c r="H62" s="39"/>
      <c r="I62" s="38"/>
      <c r="J62" s="38"/>
      <c r="K62" s="38"/>
      <c r="L62" s="38"/>
    </row>
    <row r="63" spans="1:12" ht="18" x14ac:dyDescent="0.25">
      <c r="B63" s="63"/>
      <c r="C63" s="39"/>
      <c r="D63" s="38"/>
      <c r="E63" s="41"/>
      <c r="F63" s="39"/>
      <c r="G63" s="39"/>
      <c r="H63" s="39"/>
      <c r="I63" s="38"/>
      <c r="J63" s="38"/>
      <c r="K63" s="38"/>
      <c r="L63" s="38"/>
    </row>
  </sheetData>
  <sheetProtection password="C9C9" sheet="1" objects="1" scenarios="1"/>
  <mergeCells count="5">
    <mergeCell ref="A1:H1"/>
    <mergeCell ref="A2:H2"/>
    <mergeCell ref="A3:H3"/>
    <mergeCell ref="A4:H4"/>
    <mergeCell ref="H45:H46"/>
  </mergeCells>
  <phoneticPr fontId="0" type="noConversion"/>
  <printOptions horizontalCentered="1"/>
  <pageMargins left="0" right="0" top="0" bottom="0" header="0" footer="0"/>
  <pageSetup scale="64"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zoomScale="85" workbookViewId="0">
      <selection sqref="A1:H1"/>
    </sheetView>
  </sheetViews>
  <sheetFormatPr defaultRowHeight="12.75" x14ac:dyDescent="0.2"/>
  <cols>
    <col min="1" max="1" width="104.5703125" style="2" bestFit="1" customWidth="1"/>
    <col min="2" max="2" width="19.140625" style="2" customWidth="1"/>
    <col min="3" max="6" width="12.7109375" style="2" customWidth="1"/>
    <col min="7" max="7" width="15.85546875" style="2" bestFit="1" customWidth="1"/>
    <col min="8" max="8" width="17.7109375" style="2" customWidth="1"/>
    <col min="9" max="9" width="21.85546875" style="2" customWidth="1"/>
    <col min="10" max="10" width="14" style="2" bestFit="1" customWidth="1"/>
    <col min="11" max="12" width="12.7109375" style="2" customWidth="1"/>
    <col min="13" max="13" width="12.42578125" style="2" bestFit="1" customWidth="1"/>
    <col min="14" max="16384" width="9.140625" style="2"/>
  </cols>
  <sheetData>
    <row r="1" spans="1:13" x14ac:dyDescent="0.2">
      <c r="A1" s="179" t="s">
        <v>12</v>
      </c>
      <c r="B1" s="179"/>
      <c r="C1" s="179"/>
      <c r="D1" s="179"/>
      <c r="E1" s="179"/>
      <c r="F1" s="179"/>
      <c r="G1" s="179"/>
      <c r="H1" s="179"/>
      <c r="I1" s="9"/>
      <c r="J1" s="9"/>
      <c r="K1" s="9"/>
      <c r="L1" s="9"/>
      <c r="M1" s="9"/>
    </row>
    <row r="2" spans="1:13" x14ac:dyDescent="0.2">
      <c r="A2" s="175" t="s">
        <v>13</v>
      </c>
      <c r="B2" s="175"/>
      <c r="C2" s="175"/>
      <c r="D2" s="175"/>
      <c r="E2" s="175"/>
      <c r="F2" s="175"/>
      <c r="G2" s="175"/>
      <c r="H2" s="175"/>
      <c r="I2" s="9"/>
      <c r="J2" s="9"/>
      <c r="K2" s="9"/>
      <c r="L2" s="9"/>
      <c r="M2" s="9"/>
    </row>
    <row r="3" spans="1:13" x14ac:dyDescent="0.2">
      <c r="A3" s="175" t="s">
        <v>71</v>
      </c>
      <c r="B3" s="175"/>
      <c r="C3" s="175"/>
      <c r="D3" s="175"/>
      <c r="E3" s="175"/>
      <c r="F3" s="175"/>
      <c r="G3" s="175"/>
      <c r="H3" s="175"/>
      <c r="I3" s="9"/>
      <c r="J3" s="9"/>
      <c r="K3" s="9"/>
      <c r="L3" s="9"/>
      <c r="M3" s="9"/>
    </row>
    <row r="4" spans="1:13" x14ac:dyDescent="0.2">
      <c r="A4" s="176" t="s">
        <v>46</v>
      </c>
      <c r="B4" s="176"/>
      <c r="C4" s="176"/>
      <c r="D4" s="176"/>
      <c r="E4" s="176"/>
      <c r="F4" s="176"/>
      <c r="G4" s="176"/>
      <c r="H4" s="176"/>
      <c r="I4" s="9"/>
      <c r="J4" s="9"/>
      <c r="K4" s="9"/>
      <c r="L4" s="9"/>
      <c r="M4" s="9"/>
    </row>
    <row r="5" spans="1:13" x14ac:dyDescent="0.2">
      <c r="A5" s="9"/>
      <c r="B5" s="9"/>
      <c r="C5" s="9"/>
      <c r="D5" s="9"/>
      <c r="E5" s="9"/>
      <c r="F5" s="9"/>
      <c r="G5" s="9"/>
      <c r="H5" s="9"/>
      <c r="I5" s="9"/>
      <c r="J5" s="9"/>
      <c r="K5" s="9"/>
      <c r="L5" s="9"/>
      <c r="M5" s="9"/>
    </row>
    <row r="6" spans="1:13" x14ac:dyDescent="0.2">
      <c r="A6" s="45" t="s">
        <v>35</v>
      </c>
      <c r="B6" s="10" t="s">
        <v>41</v>
      </c>
      <c r="C6" s="11"/>
      <c r="D6" s="12"/>
      <c r="E6" s="13" t="s">
        <v>33</v>
      </c>
      <c r="F6" s="14"/>
      <c r="G6" s="14"/>
      <c r="H6" s="76" t="s">
        <v>116</v>
      </c>
      <c r="I6" s="9"/>
      <c r="J6" s="9"/>
      <c r="K6" s="9"/>
      <c r="L6" s="9"/>
      <c r="M6" s="9"/>
    </row>
    <row r="7" spans="1:13" x14ac:dyDescent="0.2">
      <c r="A7" s="46"/>
      <c r="B7" s="10" t="s">
        <v>42</v>
      </c>
      <c r="C7" s="11"/>
      <c r="D7" s="12"/>
      <c r="E7" s="13" t="s">
        <v>1</v>
      </c>
      <c r="F7" s="9"/>
      <c r="G7" s="15" t="s">
        <v>50</v>
      </c>
      <c r="H7" s="12"/>
      <c r="I7" s="9"/>
    </row>
    <row r="8" spans="1:13" x14ac:dyDescent="0.2">
      <c r="A8" s="47"/>
      <c r="B8" s="10" t="s">
        <v>43</v>
      </c>
      <c r="C8" s="11"/>
      <c r="D8" s="12"/>
      <c r="E8" s="13" t="s">
        <v>14</v>
      </c>
      <c r="F8" s="11"/>
      <c r="G8" s="11"/>
      <c r="H8" s="76" t="s">
        <v>44</v>
      </c>
      <c r="I8" s="9"/>
    </row>
    <row r="9" spans="1:13" x14ac:dyDescent="0.2">
      <c r="A9" s="48" t="s">
        <v>0</v>
      </c>
      <c r="B9" s="147" t="s">
        <v>51</v>
      </c>
      <c r="C9" s="11"/>
      <c r="D9" s="12"/>
      <c r="E9" s="9"/>
      <c r="F9" s="9"/>
      <c r="G9" s="9"/>
      <c r="H9" s="9"/>
      <c r="I9" s="9"/>
    </row>
    <row r="10" spans="1:13" ht="13.5" thickBot="1" x14ac:dyDescent="0.25">
      <c r="A10" s="48" t="s">
        <v>2</v>
      </c>
      <c r="B10" s="15" t="s">
        <v>27</v>
      </c>
      <c r="C10" s="11"/>
      <c r="D10" s="12"/>
      <c r="E10" s="9"/>
      <c r="F10" s="9"/>
      <c r="G10" s="9"/>
      <c r="H10" s="9"/>
      <c r="I10" s="9"/>
    </row>
    <row r="11" spans="1:13" ht="13.5" thickBot="1" x14ac:dyDescent="0.25">
      <c r="A11" s="49"/>
      <c r="B11" s="16"/>
      <c r="C11" s="117"/>
      <c r="D11"/>
      <c r="E11" s="78"/>
      <c r="F11" s="78"/>
      <c r="G11" s="92"/>
      <c r="H11" s="78"/>
      <c r="I11" s="100"/>
      <c r="J11" s="68" t="s">
        <v>22</v>
      </c>
    </row>
    <row r="12" spans="1:13" ht="13.5" thickBot="1" x14ac:dyDescent="0.25">
      <c r="A12" s="49" t="s">
        <v>52</v>
      </c>
      <c r="B12" s="16"/>
      <c r="C12" s="116">
        <f>'May Entry'!B27:E27+'June Entry'!B27:E27+'Jul Entry'!B27:E27+'Aug Entry'!B27:E27+'Sep Entry'!B27:E27+'Apr Entry'!B27:E27</f>
        <v>0</v>
      </c>
      <c r="D12" s="86"/>
      <c r="E12" s="85" t="s">
        <v>72</v>
      </c>
      <c r="F12" s="81"/>
      <c r="G12" s="82"/>
      <c r="H12" s="83"/>
      <c r="I12" s="101"/>
      <c r="J12" s="18">
        <f>'May Entry'!B35+'June Entry'!B35+'Jul Entry'!B35+'Aug Entry'!B35+'Sep Entry'!B35+'Apr Entry'!B35</f>
        <v>0</v>
      </c>
      <c r="K12" s="4"/>
    </row>
    <row r="13" spans="1:13" ht="15.75" thickBot="1" x14ac:dyDescent="0.3">
      <c r="A13" s="49" t="s">
        <v>53</v>
      </c>
      <c r="B13" s="16"/>
      <c r="C13" s="108">
        <f>'May Entry'!B28+'June Entry'!B28+'Jul Entry'!B28+'Aug Entry'!B28+'Sep Entry'!B28+'Apr Entry'!B28</f>
        <v>0</v>
      </c>
      <c r="D13" s="86"/>
      <c r="E13" s="50" t="s">
        <v>73</v>
      </c>
      <c r="F13" s="69"/>
      <c r="G13" s="70"/>
      <c r="H13" s="84"/>
      <c r="I13" s="102"/>
      <c r="J13" s="18">
        <f>'May Entry'!B36+'June Entry'!B36+'Jul Entry'!B36+'Aug Entry'!B36+'Sep Entry'!B36+'Apr Entry'!B36</f>
        <v>0</v>
      </c>
    </row>
    <row r="14" spans="1:13" ht="13.5" thickBot="1" x14ac:dyDescent="0.25">
      <c r="A14" s="49" t="s">
        <v>54</v>
      </c>
      <c r="B14" s="19"/>
      <c r="C14" s="111">
        <f>'May Entry'!B29+'June Entry'!B29+'Jul Entry'!B29+'Aug Entry'!B29+'Sep Entry'!B29+'Apr Entry'!B29</f>
        <v>0</v>
      </c>
      <c r="D14"/>
      <c r="E14" s="50" t="s">
        <v>74</v>
      </c>
      <c r="F14" s="71"/>
      <c r="G14" s="77"/>
      <c r="H14" s="84"/>
      <c r="I14" s="102"/>
      <c r="J14" s="18">
        <f>'May Entry'!B37+'June Entry'!B37+'Jul Entry'!B37+'Aug Entry'!B37+'Sep Entry'!B37+'Apr Entry'!B37</f>
        <v>0</v>
      </c>
    </row>
    <row r="15" spans="1:13" ht="13.5" thickBot="1" x14ac:dyDescent="0.25">
      <c r="A15" s="50"/>
      <c r="B15" s="17"/>
      <c r="C15" s="21"/>
      <c r="D15" s="115"/>
      <c r="E15" s="71" t="s">
        <v>75</v>
      </c>
      <c r="F15" s="71"/>
      <c r="G15" s="71"/>
      <c r="H15" s="84"/>
      <c r="I15" s="102"/>
      <c r="J15" s="18">
        <f>'May Entry'!B38+'June Entry'!B38+'Jul Entry'!B38+'Aug Entry'!B38+'Sep Entry'!B38+'Apr Entry'!B38</f>
        <v>0</v>
      </c>
    </row>
    <row r="16" spans="1:13" ht="13.5" thickBot="1" x14ac:dyDescent="0.25">
      <c r="A16" s="50"/>
      <c r="B16" s="17"/>
      <c r="C16" s="21"/>
      <c r="D16" s="67"/>
      <c r="E16" s="50" t="s">
        <v>76</v>
      </c>
      <c r="F16" s="71"/>
      <c r="G16" s="71"/>
      <c r="H16" s="84"/>
      <c r="I16" s="102"/>
      <c r="J16" s="18">
        <f>'May Entry'!B39+'June Entry'!B39+'Jul Entry'!B39+'Aug Entry'!B39+'Sep Entry'!B39+'Apr Entry'!B39</f>
        <v>0</v>
      </c>
    </row>
    <row r="17" spans="1:13" ht="13.5" thickBot="1" x14ac:dyDescent="0.25">
      <c r="A17" s="50"/>
      <c r="B17" s="17"/>
      <c r="C17" s="21"/>
      <c r="D17" s="67"/>
      <c r="E17" s="49" t="s">
        <v>77</v>
      </c>
      <c r="F17" s="72"/>
      <c r="G17" s="72"/>
      <c r="H17" s="79"/>
      <c r="I17" s="103"/>
      <c r="J17" s="18">
        <f>'May Entry'!B40+'June Entry'!B40+'Jul Entry'!B40+'Aug Entry'!B40+'Sep Entry'!B40+'Apr Entry'!B40</f>
        <v>0</v>
      </c>
    </row>
    <row r="18" spans="1:13" x14ac:dyDescent="0.2">
      <c r="A18" s="50"/>
      <c r="B18" s="19"/>
      <c r="C18" s="74"/>
      <c r="D18" s="75"/>
      <c r="E18" s="74"/>
      <c r="F18" s="20"/>
      <c r="G18" s="20"/>
      <c r="H18" s="22"/>
      <c r="I18" s="9"/>
      <c r="J18" s="9"/>
      <c r="K18" s="9"/>
      <c r="L18" s="9"/>
      <c r="M18" s="9"/>
    </row>
    <row r="19" spans="1:13" x14ac:dyDescent="0.2">
      <c r="A19" s="51"/>
      <c r="B19" s="141" t="s">
        <v>94</v>
      </c>
      <c r="C19" s="142"/>
      <c r="D19" s="142"/>
      <c r="E19" s="142"/>
      <c r="F19" s="142"/>
      <c r="G19" s="142"/>
      <c r="H19" s="149" t="s">
        <v>93</v>
      </c>
    </row>
    <row r="20" spans="1:13" x14ac:dyDescent="0.2">
      <c r="A20" s="52"/>
      <c r="B20" s="144" t="s">
        <v>17</v>
      </c>
      <c r="C20" s="144" t="s">
        <v>18</v>
      </c>
      <c r="D20" s="144" t="s">
        <v>19</v>
      </c>
      <c r="E20" s="144" t="s">
        <v>20</v>
      </c>
      <c r="F20" s="144" t="s">
        <v>21</v>
      </c>
      <c r="G20" s="144" t="s">
        <v>89</v>
      </c>
      <c r="H20" s="131" t="s">
        <v>23</v>
      </c>
    </row>
    <row r="21" spans="1:13" x14ac:dyDescent="0.2">
      <c r="A21" s="131" t="s">
        <v>40</v>
      </c>
      <c r="B21" s="144" t="s">
        <v>18</v>
      </c>
      <c r="C21" s="144"/>
      <c r="D21" s="144"/>
      <c r="E21" s="144"/>
      <c r="F21" s="144" t="s">
        <v>20</v>
      </c>
      <c r="G21" s="144" t="s">
        <v>91</v>
      </c>
      <c r="H21" s="131" t="s">
        <v>24</v>
      </c>
    </row>
    <row r="22" spans="1:13" x14ac:dyDescent="0.2">
      <c r="A22" s="132" t="s">
        <v>15</v>
      </c>
      <c r="B22" s="145" t="s">
        <v>3</v>
      </c>
      <c r="C22" s="145" t="s">
        <v>4</v>
      </c>
      <c r="D22" s="145" t="s">
        <v>5</v>
      </c>
      <c r="E22" s="145" t="s">
        <v>6</v>
      </c>
      <c r="F22" s="145" t="s">
        <v>7</v>
      </c>
      <c r="G22" s="145" t="s">
        <v>8</v>
      </c>
      <c r="H22" s="137" t="s">
        <v>90</v>
      </c>
    </row>
    <row r="23" spans="1:13" ht="18.75" customHeight="1" x14ac:dyDescent="0.2">
      <c r="A23" s="91" t="s">
        <v>16</v>
      </c>
      <c r="B23" s="42"/>
      <c r="C23" s="42"/>
      <c r="D23" s="42"/>
      <c r="E23" s="43"/>
      <c r="F23" s="44"/>
      <c r="G23" s="44"/>
      <c r="H23" s="56"/>
    </row>
    <row r="24" spans="1:13" ht="15.75" x14ac:dyDescent="0.25">
      <c r="A24" s="90" t="s">
        <v>47</v>
      </c>
      <c r="B24" s="146">
        <f>'May Entry'!AZ6+'June Entry'!AZ6+'Jul Entry'!AZ6+'Aug Entry'!AZ6+'Sep Entry'!AZ6+'Apr Entry'!AZ6</f>
        <v>0</v>
      </c>
      <c r="C24" s="146">
        <f>'May Entry'!BA6+'June Entry'!BA6+'Jul Entry'!BA6+'Aug Entry'!BA6+'Sep Entry'!BA6+'Apr Entry'!BA6</f>
        <v>0</v>
      </c>
      <c r="D24" s="146">
        <f>'May Entry'!BB6+'June Entry'!BB6+'Jul Entry'!BB6+'Aug Entry'!BB6+'Sep Entry'!BB6+'Apr Entry'!BB6</f>
        <v>0</v>
      </c>
      <c r="E24" s="146">
        <f>'May Entry'!BC6+'June Entry'!BC6+'Jul Entry'!BC6+'Aug Entry'!BC6+'Sep Entry'!BC6+'Apr Entry'!BC6</f>
        <v>0</v>
      </c>
      <c r="F24" s="146">
        <f>'May Entry'!BD6+'June Entry'!BD6+'Jul Entry'!BD6+'Aug Entry'!BD6+'Sep Entry'!BD6+'Apr Entry'!BD6</f>
        <v>0</v>
      </c>
      <c r="G24" s="146">
        <f>'May Entry'!BE6+'June Entry'!BE6+'Jul Entry'!BE6+'Aug Entry'!BE6+'Sep Entry'!BE6+'Apr Entry'!BE6</f>
        <v>0</v>
      </c>
      <c r="H24" s="133">
        <f>SUM(B24:G24)</f>
        <v>0</v>
      </c>
    </row>
    <row r="25" spans="1:13" ht="15.75" x14ac:dyDescent="0.25">
      <c r="A25" s="90" t="s">
        <v>55</v>
      </c>
      <c r="B25" s="146">
        <f>'May Entry'!AZ7+'June Entry'!AZ7+'Jul Entry'!AZ7+'Aug Entry'!AZ7+'Sep Entry'!AZ7+'Apr Entry'!AZ7</f>
        <v>0</v>
      </c>
      <c r="C25" s="146">
        <f>'May Entry'!BA7+'June Entry'!BA7+'Jul Entry'!BA7+'Aug Entry'!BA7+'Sep Entry'!BA7+'Apr Entry'!BA7</f>
        <v>0</v>
      </c>
      <c r="D25" s="146">
        <f>'May Entry'!BB7+'June Entry'!BB7+'Jul Entry'!BB7+'Aug Entry'!BB7+'Sep Entry'!BB7+'Apr Entry'!BB7</f>
        <v>0</v>
      </c>
      <c r="E25" s="146">
        <f>'May Entry'!BC7+'June Entry'!BC7+'Jul Entry'!BC7+'Aug Entry'!BC7+'Sep Entry'!BC7+'Apr Entry'!BC7</f>
        <v>0</v>
      </c>
      <c r="F25" s="146">
        <f>'May Entry'!BD7+'June Entry'!BD7+'Jul Entry'!BD7+'Aug Entry'!BD7+'Sep Entry'!BD7+'Apr Entry'!BD7</f>
        <v>0</v>
      </c>
      <c r="G25" s="146">
        <f>'May Entry'!BE7+'June Entry'!BE7+'Jul Entry'!BE7+'Aug Entry'!BE7+'Sep Entry'!BE7+'Apr Entry'!BE7</f>
        <v>0</v>
      </c>
      <c r="H25" s="133">
        <f>SUM(B25:G25)</f>
        <v>0</v>
      </c>
    </row>
    <row r="26" spans="1:13" ht="17.25" customHeight="1" x14ac:dyDescent="0.2">
      <c r="A26" s="91" t="s">
        <v>48</v>
      </c>
      <c r="B26" s="56"/>
      <c r="C26" s="56"/>
      <c r="D26" s="56"/>
      <c r="E26" s="56"/>
      <c r="F26" s="56"/>
      <c r="G26" s="56"/>
      <c r="H26" s="56"/>
    </row>
    <row r="27" spans="1:13" customFormat="1" ht="17.25" customHeight="1" x14ac:dyDescent="0.25">
      <c r="A27" s="89" t="s">
        <v>56</v>
      </c>
      <c r="B27" s="146">
        <f>'May Entry'!AZ9+'June Entry'!AZ9+'Jul Entry'!AZ9+'Aug Entry'!AZ9+'Sep Entry'!AZ9+'Apr Entry'!AZ9</f>
        <v>0</v>
      </c>
      <c r="C27" s="146">
        <f>'May Entry'!BA9+'June Entry'!BA9+'Jul Entry'!BA9+'Aug Entry'!BA9+'Sep Entry'!BA9+'Apr Entry'!BA9</f>
        <v>0</v>
      </c>
      <c r="D27" s="146">
        <f>'May Entry'!BB9+'June Entry'!BB9+'Jul Entry'!BB9+'Aug Entry'!BB9+'Sep Entry'!BB9+'Apr Entry'!BB9</f>
        <v>0</v>
      </c>
      <c r="E27" s="146">
        <f>'May Entry'!BC9+'June Entry'!BC9+'Jul Entry'!BC9+'Aug Entry'!BC9+'Sep Entry'!BC9+'Apr Entry'!BC9</f>
        <v>0</v>
      </c>
      <c r="F27" s="146">
        <f>'May Entry'!BD9+'June Entry'!BD9+'Jul Entry'!BD9+'Aug Entry'!BD9+'Sep Entry'!BD9+'Apr Entry'!BD9</f>
        <v>0</v>
      </c>
      <c r="G27" s="146">
        <f>'May Entry'!BE9+'June Entry'!BE9+'Jul Entry'!BE9+'Aug Entry'!BE9+'Sep Entry'!BE9+'Apr Entry'!BE9</f>
        <v>0</v>
      </c>
      <c r="H27" s="133">
        <f t="shared" ref="H27:H39" si="0">SUM(B27:G27)</f>
        <v>0</v>
      </c>
    </row>
    <row r="28" spans="1:13" customFormat="1" ht="17.25" customHeight="1" x14ac:dyDescent="0.25">
      <c r="A28" s="89" t="s">
        <v>57</v>
      </c>
      <c r="B28" s="146">
        <f>'May Entry'!AZ10+'June Entry'!AZ10+'Jul Entry'!AZ10+'Aug Entry'!AZ10+'Sep Entry'!AZ10+'Apr Entry'!AZ10</f>
        <v>0</v>
      </c>
      <c r="C28" s="146">
        <f>'May Entry'!BA10+'June Entry'!BA10+'Jul Entry'!BA10+'Aug Entry'!BA10+'Sep Entry'!BA10+'Apr Entry'!BA10</f>
        <v>0</v>
      </c>
      <c r="D28" s="146">
        <f>'May Entry'!BB10+'June Entry'!BB10+'Jul Entry'!BB10+'Aug Entry'!BB10+'Sep Entry'!BB10+'Apr Entry'!BB10</f>
        <v>0</v>
      </c>
      <c r="E28" s="146">
        <f>'May Entry'!BC10+'June Entry'!BC10+'Jul Entry'!BC10+'Aug Entry'!BC10+'Sep Entry'!BC10+'Apr Entry'!BC10</f>
        <v>0</v>
      </c>
      <c r="F28" s="146">
        <f>'May Entry'!BD10+'June Entry'!BD10+'Jul Entry'!BD10+'Aug Entry'!BD10+'Sep Entry'!BD10+'Apr Entry'!BD10</f>
        <v>0</v>
      </c>
      <c r="G28" s="146">
        <f>'May Entry'!BE10+'June Entry'!BE10+'Jul Entry'!BE10+'Aug Entry'!BE10+'Sep Entry'!BE10+'Apr Entry'!BE10</f>
        <v>0</v>
      </c>
      <c r="H28" s="133">
        <f t="shared" si="0"/>
        <v>0</v>
      </c>
    </row>
    <row r="29" spans="1:13" ht="15.75" x14ac:dyDescent="0.25">
      <c r="A29" s="90" t="s">
        <v>58</v>
      </c>
      <c r="B29" s="146">
        <f>'May Entry'!AZ11+'June Entry'!AZ11+'Jul Entry'!AZ11+'Aug Entry'!AZ11+'Sep Entry'!AZ11+'Apr Entry'!AZ11</f>
        <v>0</v>
      </c>
      <c r="C29" s="146">
        <f>'May Entry'!BA11+'June Entry'!BA11+'Jul Entry'!BA11+'Aug Entry'!BA11+'Sep Entry'!BA11+'Apr Entry'!BA11</f>
        <v>0</v>
      </c>
      <c r="D29" s="146">
        <f>'May Entry'!BB11+'June Entry'!BB11+'Jul Entry'!BB11+'Aug Entry'!BB11+'Sep Entry'!BB11+'Apr Entry'!BB11</f>
        <v>0</v>
      </c>
      <c r="E29" s="146">
        <f>'May Entry'!BC11+'June Entry'!BC11+'Jul Entry'!BC11+'Aug Entry'!BC11+'Sep Entry'!BC11+'Apr Entry'!BC11</f>
        <v>0</v>
      </c>
      <c r="F29" s="146">
        <f>'May Entry'!BD11+'June Entry'!BD11+'Jul Entry'!BD11+'Aug Entry'!BD11+'Sep Entry'!BD11+'Apr Entry'!BD11</f>
        <v>0</v>
      </c>
      <c r="G29" s="146">
        <f>'May Entry'!BE11+'June Entry'!BE11+'Jul Entry'!BE11+'Aug Entry'!BE11+'Sep Entry'!BE11+'Apr Entry'!BE11</f>
        <v>0</v>
      </c>
      <c r="H29" s="133">
        <f t="shared" si="0"/>
        <v>0</v>
      </c>
    </row>
    <row r="30" spans="1:13" ht="19.5" customHeight="1" x14ac:dyDescent="0.2">
      <c r="A30" s="91" t="s">
        <v>38</v>
      </c>
      <c r="B30" s="56"/>
      <c r="C30" s="56"/>
      <c r="D30" s="56"/>
      <c r="E30" s="56"/>
      <c r="F30" s="56"/>
      <c r="G30" s="56"/>
      <c r="H30" s="56"/>
    </row>
    <row r="31" spans="1:13" ht="15.75" x14ac:dyDescent="0.25">
      <c r="A31" s="90" t="s">
        <v>102</v>
      </c>
      <c r="B31" s="146">
        <f>'May Entry'!AZ13+'June Entry'!AZ13+'Jul Entry'!AZ13+'Aug Entry'!AZ13+'Sep Entry'!AZ13+'Apr Entry'!AZ13</f>
        <v>0</v>
      </c>
      <c r="C31" s="146">
        <f>'May Entry'!BA13+'June Entry'!BA13+'Jul Entry'!BA13+'Aug Entry'!BA13+'Sep Entry'!BA13+'Apr Entry'!BA13</f>
        <v>0</v>
      </c>
      <c r="D31" s="146">
        <f>'May Entry'!BB13+'June Entry'!BB13+'Jul Entry'!BB13+'Aug Entry'!BB13+'Sep Entry'!BB13+'Apr Entry'!BB13</f>
        <v>0</v>
      </c>
      <c r="E31" s="146">
        <f>'May Entry'!BC13+'June Entry'!BC13+'Jul Entry'!BC13+'Aug Entry'!BC13+'Sep Entry'!BC13+'Apr Entry'!BC13</f>
        <v>0</v>
      </c>
      <c r="F31" s="146">
        <f>'May Entry'!BD13+'June Entry'!BD13+'Jul Entry'!BD13+'Aug Entry'!BD13+'Sep Entry'!BD13+'Apr Entry'!BD13</f>
        <v>0</v>
      </c>
      <c r="G31" s="146">
        <f>'May Entry'!BE13+'June Entry'!BE13+'Jul Entry'!BE13+'Aug Entry'!BE13+'Sep Entry'!BE13+'Apr Entry'!BE13</f>
        <v>0</v>
      </c>
      <c r="H31" s="133">
        <f t="shared" si="0"/>
        <v>0</v>
      </c>
    </row>
    <row r="32" spans="1:13" ht="15.75" x14ac:dyDescent="0.25">
      <c r="A32" s="90" t="s">
        <v>103</v>
      </c>
      <c r="B32" s="146">
        <f>'May Entry'!AZ14+'June Entry'!AZ14+'Jul Entry'!AZ14+'Aug Entry'!AZ14+'Sep Entry'!AZ14+'Apr Entry'!AZ14</f>
        <v>0</v>
      </c>
      <c r="C32" s="146">
        <f>'May Entry'!BA14+'June Entry'!BA14+'Jul Entry'!BA14+'Aug Entry'!BA14+'Sep Entry'!BA14+'Apr Entry'!BA14</f>
        <v>0</v>
      </c>
      <c r="D32" s="146">
        <f>'May Entry'!BB14+'June Entry'!BB14+'Jul Entry'!BB14+'Aug Entry'!BB14+'Sep Entry'!BB14+'Apr Entry'!BB14</f>
        <v>0</v>
      </c>
      <c r="E32" s="146">
        <f>'May Entry'!BC14+'June Entry'!BC14+'Jul Entry'!BC14+'Aug Entry'!BC14+'Sep Entry'!BC14+'Apr Entry'!BC14</f>
        <v>0</v>
      </c>
      <c r="F32" s="146">
        <f>'May Entry'!BD14+'June Entry'!BD14+'Jul Entry'!BD14+'Aug Entry'!BD14+'Sep Entry'!BD14+'Apr Entry'!BD14</f>
        <v>0</v>
      </c>
      <c r="G32" s="146">
        <f>'May Entry'!BE14+'June Entry'!BE14+'Jul Entry'!BE14+'Aug Entry'!BE14+'Sep Entry'!BE14+'Apr Entry'!BE14</f>
        <v>0</v>
      </c>
      <c r="H32" s="133">
        <f t="shared" si="0"/>
        <v>0</v>
      </c>
    </row>
    <row r="33" spans="1:8" ht="20.25" customHeight="1" x14ac:dyDescent="0.2">
      <c r="A33" s="91" t="s">
        <v>49</v>
      </c>
      <c r="B33" s="56"/>
      <c r="C33" s="56"/>
      <c r="D33" s="56"/>
      <c r="E33" s="56"/>
      <c r="F33" s="56"/>
      <c r="G33" s="56"/>
      <c r="H33" s="56"/>
    </row>
    <row r="34" spans="1:8" ht="18.75" customHeight="1" x14ac:dyDescent="0.25">
      <c r="A34" s="90" t="s">
        <v>104</v>
      </c>
      <c r="B34" s="146">
        <f>'May Entry'!AZ16+'June Entry'!AZ16+'Jul Entry'!AZ16+'Aug Entry'!AZ16+'Sep Entry'!AZ16+'Apr Entry'!AZ16</f>
        <v>0</v>
      </c>
      <c r="C34" s="146">
        <f>'May Entry'!BA16+'June Entry'!BA16+'Jul Entry'!BA16+'Aug Entry'!BA16+'Sep Entry'!BA16+'Apr Entry'!BA16</f>
        <v>0</v>
      </c>
      <c r="D34" s="146">
        <f>'May Entry'!BB16+'June Entry'!BB16+'Jul Entry'!BB16+'Aug Entry'!BB16+'Sep Entry'!BB16+'Apr Entry'!BB16</f>
        <v>0</v>
      </c>
      <c r="E34" s="146">
        <f>'May Entry'!BC16+'June Entry'!BC16+'Jul Entry'!BC16+'Aug Entry'!BC16+'Sep Entry'!BC16+'Apr Entry'!BC16</f>
        <v>0</v>
      </c>
      <c r="F34" s="146">
        <f>'May Entry'!BD16+'June Entry'!BD16+'Jul Entry'!BD16+'Aug Entry'!BD16+'Sep Entry'!BD16+'Apr Entry'!BD16</f>
        <v>0</v>
      </c>
      <c r="G34" s="146">
        <f>'May Entry'!BE16+'June Entry'!BE16+'Jul Entry'!BE16+'Aug Entry'!BE16+'Sep Entry'!BE16+'Apr Entry'!BE16</f>
        <v>0</v>
      </c>
      <c r="H34" s="133">
        <f t="shared" si="0"/>
        <v>0</v>
      </c>
    </row>
    <row r="35" spans="1:8" ht="18.75" customHeight="1" x14ac:dyDescent="0.2">
      <c r="A35" s="91" t="s">
        <v>59</v>
      </c>
      <c r="B35" s="56"/>
      <c r="C35" s="56"/>
      <c r="D35" s="56"/>
      <c r="E35" s="56"/>
      <c r="F35" s="56"/>
      <c r="G35" s="56"/>
      <c r="H35" s="56"/>
    </row>
    <row r="36" spans="1:8" customFormat="1" ht="18.75" customHeight="1" x14ac:dyDescent="0.25">
      <c r="A36" s="90" t="s">
        <v>105</v>
      </c>
      <c r="B36" s="146">
        <f>'May Entry'!AZ18+'June Entry'!AZ18+'Jul Entry'!AZ18+'Aug Entry'!AZ18+'Sep Entry'!AZ18+'Apr Entry'!AZ18</f>
        <v>0</v>
      </c>
      <c r="C36" s="146">
        <f>'May Entry'!BA18+'June Entry'!BA18+'Jul Entry'!BA18+'Aug Entry'!BA18+'Sep Entry'!BA18+'Apr Entry'!BA18</f>
        <v>0</v>
      </c>
      <c r="D36" s="146">
        <f>'May Entry'!BB18+'June Entry'!BB18+'Jul Entry'!BB18+'Aug Entry'!BB18+'Sep Entry'!BB18+'Apr Entry'!BB18</f>
        <v>0</v>
      </c>
      <c r="E36" s="146">
        <f>'May Entry'!BC18+'June Entry'!BC18+'Jul Entry'!BC18+'Aug Entry'!BC18+'Sep Entry'!BC18+'Apr Entry'!BC18</f>
        <v>0</v>
      </c>
      <c r="F36" s="146">
        <f>'May Entry'!BD18+'June Entry'!BD18+'Jul Entry'!BD18+'Aug Entry'!BD18+'Sep Entry'!BD18+'Apr Entry'!BD18</f>
        <v>0</v>
      </c>
      <c r="G36" s="146">
        <f>'May Entry'!BE18+'June Entry'!BE18+'Jul Entry'!BE18+'Aug Entry'!BE18+'Sep Entry'!BE18+'Apr Entry'!BE18</f>
        <v>0</v>
      </c>
      <c r="H36" s="133">
        <f t="shared" si="0"/>
        <v>0</v>
      </c>
    </row>
    <row r="37" spans="1:8" customFormat="1" ht="18.75" customHeight="1" x14ac:dyDescent="0.25">
      <c r="A37" s="89" t="s">
        <v>106</v>
      </c>
      <c r="B37" s="146">
        <f>'May Entry'!AZ19+'June Entry'!AZ19+'Jul Entry'!AZ19+'Aug Entry'!AZ19+'Sep Entry'!AZ19+'Apr Entry'!AZ19</f>
        <v>0</v>
      </c>
      <c r="C37" s="146">
        <f>'May Entry'!BA19+'June Entry'!BA19+'Jul Entry'!BA19+'Aug Entry'!BA19+'Sep Entry'!BA19+'Apr Entry'!BA19</f>
        <v>0</v>
      </c>
      <c r="D37" s="146">
        <f>'May Entry'!BB19+'June Entry'!BB19+'Jul Entry'!BB19+'Aug Entry'!BB19+'Sep Entry'!BB19+'Apr Entry'!BB19</f>
        <v>0</v>
      </c>
      <c r="E37" s="146">
        <f>'May Entry'!BC19+'June Entry'!BC19+'Jul Entry'!BC19+'Aug Entry'!BC19+'Sep Entry'!BC19+'Apr Entry'!BC19</f>
        <v>0</v>
      </c>
      <c r="F37" s="146">
        <f>'May Entry'!BD19+'June Entry'!BD19+'Jul Entry'!BD19+'Aug Entry'!BD19+'Sep Entry'!BD19+'Apr Entry'!BD19</f>
        <v>0</v>
      </c>
      <c r="G37" s="146">
        <f>'May Entry'!BE19+'June Entry'!BE19+'Jul Entry'!BE19+'Aug Entry'!BE19+'Sep Entry'!BE19+'Apr Entry'!BE19</f>
        <v>0</v>
      </c>
      <c r="H37" s="133">
        <f t="shared" si="0"/>
        <v>0</v>
      </c>
    </row>
    <row r="38" spans="1:8" customFormat="1" ht="18.75" customHeight="1" x14ac:dyDescent="0.25">
      <c r="A38" s="89" t="s">
        <v>107</v>
      </c>
      <c r="B38" s="146">
        <f>'May Entry'!AZ20+'June Entry'!AZ20+'Jul Entry'!AZ20+'Aug Entry'!AZ20+'Sep Entry'!AZ20+'Apr Entry'!AZ20</f>
        <v>0</v>
      </c>
      <c r="C38" s="146">
        <f>'May Entry'!BA20+'June Entry'!BA20+'Jul Entry'!BA20+'Aug Entry'!BA20+'Sep Entry'!BA20+'Apr Entry'!BA20</f>
        <v>0</v>
      </c>
      <c r="D38" s="146">
        <f>'May Entry'!BB20+'June Entry'!BB20+'Jul Entry'!BB20+'Aug Entry'!BB20+'Sep Entry'!BB20+'Apr Entry'!BB20</f>
        <v>0</v>
      </c>
      <c r="E38" s="146">
        <f>'May Entry'!BC20+'June Entry'!BC20+'Jul Entry'!BC20+'Aug Entry'!BC20+'Sep Entry'!BC20+'Apr Entry'!BC20</f>
        <v>0</v>
      </c>
      <c r="F38" s="146">
        <f>'May Entry'!BD20+'June Entry'!BD20+'Jul Entry'!BD20+'Aug Entry'!BD20+'Sep Entry'!BD20+'Apr Entry'!BD20</f>
        <v>0</v>
      </c>
      <c r="G38" s="146">
        <f>'May Entry'!BE20+'June Entry'!BE20+'Jul Entry'!BE20+'Aug Entry'!BE20+'Sep Entry'!BE20+'Apr Entry'!BE20</f>
        <v>0</v>
      </c>
      <c r="H38" s="133">
        <f t="shared" si="0"/>
        <v>0</v>
      </c>
    </row>
    <row r="39" spans="1:8" ht="15.75" x14ac:dyDescent="0.25">
      <c r="A39" s="58" t="s">
        <v>108</v>
      </c>
      <c r="B39" s="146">
        <f>'May Entry'!AZ21+'June Entry'!AZ21+'Jul Entry'!AZ21+'Aug Entry'!AZ21+'Sep Entry'!AZ21+'Apr Entry'!AZ21</f>
        <v>0</v>
      </c>
      <c r="C39" s="146">
        <f>'May Entry'!BA21+'June Entry'!BA21+'Jul Entry'!BA21+'Aug Entry'!BA21+'Sep Entry'!BA21+'Apr Entry'!BA21</f>
        <v>0</v>
      </c>
      <c r="D39" s="146">
        <f>'May Entry'!BB21+'June Entry'!BB21+'Jul Entry'!BB21+'Aug Entry'!BB21+'Sep Entry'!BB21+'Apr Entry'!BB21</f>
        <v>0</v>
      </c>
      <c r="E39" s="146">
        <f>'May Entry'!BC21+'June Entry'!BC21+'Jul Entry'!BC21+'Aug Entry'!BC21+'Sep Entry'!BC21+'Apr Entry'!BC21</f>
        <v>0</v>
      </c>
      <c r="F39" s="146">
        <f>'May Entry'!BD21+'June Entry'!BD21+'Jul Entry'!BD21+'Aug Entry'!BD21+'Sep Entry'!BD21+'Apr Entry'!BD21</f>
        <v>0</v>
      </c>
      <c r="G39" s="146">
        <f>'May Entry'!BE21+'June Entry'!BE21+'Jul Entry'!BE21+'Aug Entry'!BE21+'Sep Entry'!BE21+'Apr Entry'!BE21</f>
        <v>0</v>
      </c>
      <c r="H39" s="133">
        <f t="shared" si="0"/>
        <v>0</v>
      </c>
    </row>
    <row r="40" spans="1:8" ht="15.75" x14ac:dyDescent="0.25">
      <c r="A40" s="148" t="s">
        <v>25</v>
      </c>
      <c r="B40" s="134">
        <f t="shared" ref="B40:H40" si="1">SUM(B24:B39)</f>
        <v>0</v>
      </c>
      <c r="C40" s="134">
        <f t="shared" si="1"/>
        <v>0</v>
      </c>
      <c r="D40" s="134">
        <f t="shared" si="1"/>
        <v>0</v>
      </c>
      <c r="E40" s="134">
        <f t="shared" si="1"/>
        <v>0</v>
      </c>
      <c r="F40" s="134">
        <f t="shared" si="1"/>
        <v>0</v>
      </c>
      <c r="G40" s="134">
        <f t="shared" si="1"/>
        <v>0</v>
      </c>
      <c r="H40" s="134">
        <f t="shared" si="1"/>
        <v>0</v>
      </c>
    </row>
    <row r="41" spans="1:8" ht="15.75" x14ac:dyDescent="0.25">
      <c r="A41" s="58" t="s">
        <v>110</v>
      </c>
      <c r="B41" s="138" t="s">
        <v>120</v>
      </c>
      <c r="C41" s="138" t="e">
        <f>AVERAGE('May Entry'!BA23,'June Entry'!BA23,'Jul Entry'!BA23,'Aug Entry'!BA23,'Sep Entry'!BA23,'Apr Entry'!BA23)</f>
        <v>#DIV/0!</v>
      </c>
      <c r="D41" s="138" t="s">
        <v>100</v>
      </c>
      <c r="E41" s="138">
        <f>MAX('May Entry'!BC23,'June Entry'!BC23,'Jul Entry'!BC23,'Aug Entry'!BC23,'Sep Entry'!BC23,'Apr Entry'!BC23)</f>
        <v>0</v>
      </c>
      <c r="F41" s="138" t="s">
        <v>101</v>
      </c>
      <c r="G41" s="138">
        <f>MIN('May Entry'!BE23,'June Entry'!BE23,'Jul Entry'!BE23,'Aug Entry'!BE23,'Sep Entry'!BE23,'Apr Entry'!BE23)</f>
        <v>0</v>
      </c>
      <c r="H41" s="177"/>
    </row>
    <row r="42" spans="1:8" ht="15.75" x14ac:dyDescent="0.25">
      <c r="A42" s="58" t="s">
        <v>111</v>
      </c>
      <c r="B42" s="138" t="s">
        <v>120</v>
      </c>
      <c r="C42" s="138" t="e">
        <f>AVERAGE('May Entry'!BA24,'June Entry'!BA24,'Jul Entry'!BA24,'Aug Entry'!BA24,'Sep Entry'!BA24,'Apr Entry'!BA24)</f>
        <v>#DIV/0!</v>
      </c>
      <c r="D42" s="138" t="s">
        <v>100</v>
      </c>
      <c r="E42" s="138">
        <f>MAX('May Entry'!BC24,'June Entry'!BC24,'Jul Entry'!BC24,'Aug Entry'!BC24,'Sep Entry'!BC24,'Apr Entry'!BC24)</f>
        <v>0</v>
      </c>
      <c r="F42" s="138" t="s">
        <v>101</v>
      </c>
      <c r="G42" s="138">
        <f>MIN('May Entry'!BE24,'June Entry'!BE24,'Jul Entry'!BE24,'Aug Entry'!BE24,'Sep Entry'!BE24,'Apr Entry'!BE24)</f>
        <v>0</v>
      </c>
      <c r="H42" s="178"/>
    </row>
    <row r="44" spans="1:8" x14ac:dyDescent="0.2">
      <c r="A44" s="3" t="s">
        <v>34</v>
      </c>
    </row>
    <row r="47" spans="1:8" ht="31.5" x14ac:dyDescent="0.5">
      <c r="A47" s="6"/>
      <c r="B47" s="4"/>
      <c r="C47" s="4"/>
      <c r="D47" s="4"/>
      <c r="E47" s="4"/>
    </row>
    <row r="48" spans="1:8" ht="18.75" thickBot="1" x14ac:dyDescent="0.3">
      <c r="A48" s="8" t="s">
        <v>11</v>
      </c>
      <c r="B48" s="7"/>
      <c r="C48" s="7"/>
      <c r="D48" s="7"/>
      <c r="E48" s="7"/>
    </row>
    <row r="49" spans="1:5" ht="18.75" thickBot="1" x14ac:dyDescent="0.3">
      <c r="A49" s="8" t="s">
        <v>10</v>
      </c>
      <c r="B49" s="7"/>
      <c r="C49" s="7"/>
      <c r="D49" s="7"/>
      <c r="E49" s="7"/>
    </row>
  </sheetData>
  <sheetProtection password="C9C9" sheet="1" objects="1" scenarios="1"/>
  <mergeCells count="5">
    <mergeCell ref="A1:H1"/>
    <mergeCell ref="A2:H2"/>
    <mergeCell ref="A3:H3"/>
    <mergeCell ref="A4:H4"/>
    <mergeCell ref="H41:H42"/>
  </mergeCells>
  <phoneticPr fontId="0" type="noConversion"/>
  <printOptions horizontalCentered="1"/>
  <pageMargins left="0" right="0" top="0" bottom="0" header="0.5" footer="0.5"/>
  <pageSetup scale="66"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zoomScale="85" workbookViewId="0">
      <selection sqref="A1:H1"/>
    </sheetView>
  </sheetViews>
  <sheetFormatPr defaultRowHeight="12.75" x14ac:dyDescent="0.2"/>
  <cols>
    <col min="1" max="1" width="104.5703125" style="2" bestFit="1" customWidth="1"/>
    <col min="2" max="2" width="19.140625" style="2" customWidth="1"/>
    <col min="3" max="6" width="12.7109375" style="2" customWidth="1"/>
    <col min="7" max="7" width="15.85546875" style="2" bestFit="1" customWidth="1"/>
    <col min="8" max="8" width="17.7109375" style="2" customWidth="1"/>
    <col min="9" max="9" width="21.85546875" style="2" customWidth="1"/>
    <col min="10" max="10" width="14" style="2" bestFit="1" customWidth="1"/>
    <col min="11" max="12" width="12.7109375" style="2" customWidth="1"/>
    <col min="13" max="13" width="12.42578125" style="2" bestFit="1" customWidth="1"/>
    <col min="14" max="16384" width="9.140625" style="2"/>
  </cols>
  <sheetData>
    <row r="1" spans="1:13" x14ac:dyDescent="0.2">
      <c r="A1" s="179" t="s">
        <v>12</v>
      </c>
      <c r="B1" s="179"/>
      <c r="C1" s="179"/>
      <c r="D1" s="179"/>
      <c r="E1" s="179"/>
      <c r="F1" s="179"/>
      <c r="G1" s="179"/>
      <c r="H1" s="179"/>
      <c r="I1" s="9"/>
      <c r="J1" s="9"/>
      <c r="K1" s="9"/>
      <c r="L1" s="9"/>
      <c r="M1" s="9"/>
    </row>
    <row r="2" spans="1:13" x14ac:dyDescent="0.2">
      <c r="A2" s="175" t="s">
        <v>13</v>
      </c>
      <c r="B2" s="175"/>
      <c r="C2" s="175"/>
      <c r="D2" s="175"/>
      <c r="E2" s="175"/>
      <c r="F2" s="175"/>
      <c r="G2" s="175"/>
      <c r="H2" s="175"/>
      <c r="I2" s="9"/>
      <c r="J2" s="9"/>
      <c r="K2" s="9"/>
      <c r="L2" s="9"/>
      <c r="M2" s="9"/>
    </row>
    <row r="3" spans="1:13" x14ac:dyDescent="0.2">
      <c r="A3" s="175" t="s">
        <v>71</v>
      </c>
      <c r="B3" s="175"/>
      <c r="C3" s="175"/>
      <c r="D3" s="175"/>
      <c r="E3" s="175"/>
      <c r="F3" s="175"/>
      <c r="G3" s="175"/>
      <c r="H3" s="175"/>
      <c r="I3" s="9"/>
      <c r="J3" s="9"/>
      <c r="K3" s="9"/>
      <c r="L3" s="9"/>
      <c r="M3" s="9"/>
    </row>
    <row r="4" spans="1:13" x14ac:dyDescent="0.2">
      <c r="A4" s="176" t="s">
        <v>46</v>
      </c>
      <c r="B4" s="176"/>
      <c r="C4" s="176"/>
      <c r="D4" s="176"/>
      <c r="E4" s="176"/>
      <c r="F4" s="176"/>
      <c r="G4" s="176"/>
      <c r="H4" s="176"/>
      <c r="I4" s="9"/>
      <c r="J4" s="9"/>
      <c r="K4" s="9"/>
      <c r="L4" s="9"/>
      <c r="M4" s="9"/>
    </row>
    <row r="5" spans="1:13" x14ac:dyDescent="0.2">
      <c r="A5" s="9"/>
      <c r="B5" s="9"/>
      <c r="C5" s="9"/>
      <c r="D5" s="9"/>
      <c r="E5" s="9"/>
      <c r="F5" s="9"/>
      <c r="G5" s="9"/>
      <c r="H5" s="9"/>
      <c r="I5" s="9"/>
      <c r="J5" s="9"/>
      <c r="K5" s="9"/>
      <c r="L5" s="9"/>
      <c r="M5" s="9"/>
    </row>
    <row r="6" spans="1:13" x14ac:dyDescent="0.2">
      <c r="A6" s="45" t="s">
        <v>35</v>
      </c>
      <c r="B6" s="10" t="s">
        <v>41</v>
      </c>
      <c r="C6" s="11"/>
      <c r="D6" s="12"/>
      <c r="E6" s="13" t="s">
        <v>33</v>
      </c>
      <c r="F6" s="14"/>
      <c r="G6" s="14"/>
      <c r="H6" s="76" t="s">
        <v>118</v>
      </c>
      <c r="I6" s="9"/>
      <c r="J6" s="9"/>
      <c r="K6" s="9"/>
      <c r="L6" s="9"/>
      <c r="M6" s="9"/>
    </row>
    <row r="7" spans="1:13" x14ac:dyDescent="0.2">
      <c r="A7" s="46"/>
      <c r="B7" s="10" t="s">
        <v>42</v>
      </c>
      <c r="C7" s="11"/>
      <c r="D7" s="12"/>
      <c r="E7" s="13" t="s">
        <v>1</v>
      </c>
      <c r="F7" s="9"/>
      <c r="G7" s="15" t="s">
        <v>50</v>
      </c>
      <c r="H7" s="12"/>
      <c r="I7" s="9"/>
    </row>
    <row r="8" spans="1:13" x14ac:dyDescent="0.2">
      <c r="A8" s="47"/>
      <c r="B8" s="10" t="s">
        <v>43</v>
      </c>
      <c r="C8" s="11"/>
      <c r="D8" s="12"/>
      <c r="E8" s="13" t="s">
        <v>14</v>
      </c>
      <c r="F8" s="11"/>
      <c r="G8" s="11"/>
      <c r="H8" s="76" t="s">
        <v>44</v>
      </c>
      <c r="I8" s="9"/>
    </row>
    <row r="9" spans="1:13" x14ac:dyDescent="0.2">
      <c r="A9" s="48" t="s">
        <v>0</v>
      </c>
      <c r="B9" s="147" t="s">
        <v>51</v>
      </c>
      <c r="C9" s="11"/>
      <c r="D9" s="12"/>
      <c r="E9" s="9"/>
      <c r="F9" s="9"/>
      <c r="G9" s="9"/>
      <c r="H9" s="9"/>
      <c r="I9" s="9"/>
    </row>
    <row r="10" spans="1:13" ht="13.5" thickBot="1" x14ac:dyDescent="0.25">
      <c r="A10" s="48" t="s">
        <v>2</v>
      </c>
      <c r="B10" s="15" t="s">
        <v>27</v>
      </c>
      <c r="C10" s="11"/>
      <c r="D10" s="12"/>
      <c r="E10" s="9"/>
      <c r="F10" s="9"/>
      <c r="G10" s="9"/>
      <c r="H10" s="9"/>
      <c r="I10" s="9"/>
    </row>
    <row r="11" spans="1:13" ht="13.5" thickBot="1" x14ac:dyDescent="0.25">
      <c r="A11" s="49"/>
      <c r="B11" s="16"/>
      <c r="C11" s="117"/>
      <c r="D11"/>
      <c r="E11" s="78"/>
      <c r="F11" s="78"/>
      <c r="G11" s="92"/>
      <c r="H11" s="78"/>
      <c r="I11" s="100"/>
      <c r="J11" s="68" t="s">
        <v>22</v>
      </c>
    </row>
    <row r="12" spans="1:13" ht="13.5" thickBot="1" x14ac:dyDescent="0.25">
      <c r="A12" s="49" t="s">
        <v>112</v>
      </c>
      <c r="B12" s="16"/>
      <c r="C12" s="116">
        <f>SUM('October - March'!C12,'April - September'!C12)</f>
        <v>0</v>
      </c>
      <c r="D12" s="86"/>
      <c r="E12" s="85" t="s">
        <v>72</v>
      </c>
      <c r="F12" s="81"/>
      <c r="G12" s="82"/>
      <c r="H12" s="83"/>
      <c r="I12" s="101"/>
      <c r="J12" s="18">
        <f>SUM('October - March'!I12,'April - September'!J12)</f>
        <v>0</v>
      </c>
      <c r="K12" s="4"/>
    </row>
    <row r="13" spans="1:13" ht="15.75" thickBot="1" x14ac:dyDescent="0.3">
      <c r="A13" s="49" t="s">
        <v>113</v>
      </c>
      <c r="B13" s="16"/>
      <c r="C13" s="108">
        <f>SUM('October - March'!C13,'April - September'!C13)</f>
        <v>0</v>
      </c>
      <c r="D13" s="86"/>
      <c r="E13" s="50" t="s">
        <v>73</v>
      </c>
      <c r="F13" s="69"/>
      <c r="G13" s="70"/>
      <c r="H13" s="84"/>
      <c r="I13" s="102"/>
      <c r="J13" s="18">
        <f>SUM('October - March'!I13,'April - September'!J13)</f>
        <v>0</v>
      </c>
    </row>
    <row r="14" spans="1:13" ht="13.5" thickBot="1" x14ac:dyDescent="0.25">
      <c r="A14" s="49" t="s">
        <v>114</v>
      </c>
      <c r="B14" s="19"/>
      <c r="C14" s="111">
        <f>SUM('October - March'!C14,'April - September'!C14)</f>
        <v>0</v>
      </c>
      <c r="D14"/>
      <c r="E14" s="50" t="s">
        <v>74</v>
      </c>
      <c r="F14" s="71"/>
      <c r="G14" s="77"/>
      <c r="H14" s="84"/>
      <c r="I14" s="102"/>
      <c r="J14" s="18">
        <f>SUM('October - March'!I14,'April - September'!J14)</f>
        <v>0</v>
      </c>
    </row>
    <row r="15" spans="1:13" ht="13.5" thickBot="1" x14ac:dyDescent="0.25">
      <c r="A15" s="50"/>
      <c r="B15" s="17"/>
      <c r="C15" s="21"/>
      <c r="D15" s="115"/>
      <c r="E15" s="71" t="s">
        <v>75</v>
      </c>
      <c r="F15" s="71"/>
      <c r="G15" s="71"/>
      <c r="H15" s="84"/>
      <c r="I15" s="102"/>
      <c r="J15" s="18">
        <f>SUM('October - March'!I15,'April - September'!J15)</f>
        <v>0</v>
      </c>
    </row>
    <row r="16" spans="1:13" ht="13.5" thickBot="1" x14ac:dyDescent="0.25">
      <c r="A16" s="50"/>
      <c r="B16" s="17"/>
      <c r="C16" s="21"/>
      <c r="D16" s="67"/>
      <c r="E16" s="50" t="s">
        <v>76</v>
      </c>
      <c r="F16" s="71"/>
      <c r="G16" s="71"/>
      <c r="H16" s="84"/>
      <c r="I16" s="102"/>
      <c r="J16" s="18">
        <f>SUM('October - March'!I16,'April - September'!J16)</f>
        <v>0</v>
      </c>
    </row>
    <row r="17" spans="1:13" ht="13.5" thickBot="1" x14ac:dyDescent="0.25">
      <c r="A17" s="50"/>
      <c r="B17" s="17"/>
      <c r="C17" s="21"/>
      <c r="D17" s="67"/>
      <c r="E17" s="49" t="s">
        <v>77</v>
      </c>
      <c r="F17" s="72"/>
      <c r="G17" s="72"/>
      <c r="H17" s="79"/>
      <c r="I17" s="103"/>
      <c r="J17" s="18">
        <f>SUM('October - March'!I17,'April - September'!J17)</f>
        <v>0</v>
      </c>
    </row>
    <row r="18" spans="1:13" x14ac:dyDescent="0.2">
      <c r="A18" s="50"/>
      <c r="B18" s="19"/>
      <c r="C18" s="74"/>
      <c r="D18" s="75"/>
      <c r="E18" s="74"/>
      <c r="F18" s="20"/>
      <c r="G18" s="20"/>
      <c r="H18" s="22"/>
      <c r="I18" s="9"/>
      <c r="J18" s="9"/>
      <c r="K18" s="9"/>
      <c r="L18" s="9"/>
      <c r="M18" s="9"/>
    </row>
    <row r="19" spans="1:13" x14ac:dyDescent="0.2">
      <c r="A19" s="51"/>
      <c r="B19" s="141" t="s">
        <v>94</v>
      </c>
      <c r="C19" s="142"/>
      <c r="D19" s="142"/>
      <c r="E19" s="142"/>
      <c r="F19" s="142"/>
      <c r="G19" s="142"/>
      <c r="H19" s="149" t="s">
        <v>93</v>
      </c>
    </row>
    <row r="20" spans="1:13" x14ac:dyDescent="0.2">
      <c r="A20" s="52"/>
      <c r="B20" s="144" t="s">
        <v>17</v>
      </c>
      <c r="C20" s="144" t="s">
        <v>18</v>
      </c>
      <c r="D20" s="144" t="s">
        <v>19</v>
      </c>
      <c r="E20" s="144" t="s">
        <v>20</v>
      </c>
      <c r="F20" s="144" t="s">
        <v>21</v>
      </c>
      <c r="G20" s="144" t="s">
        <v>89</v>
      </c>
      <c r="H20" s="131" t="s">
        <v>23</v>
      </c>
    </row>
    <row r="21" spans="1:13" x14ac:dyDescent="0.2">
      <c r="A21" s="131" t="s">
        <v>40</v>
      </c>
      <c r="B21" s="144" t="s">
        <v>18</v>
      </c>
      <c r="C21" s="144"/>
      <c r="D21" s="144"/>
      <c r="E21" s="144"/>
      <c r="F21" s="144" t="s">
        <v>20</v>
      </c>
      <c r="G21" s="144" t="s">
        <v>91</v>
      </c>
      <c r="H21" s="131" t="s">
        <v>24</v>
      </c>
    </row>
    <row r="22" spans="1:13" x14ac:dyDescent="0.2">
      <c r="A22" s="132" t="s">
        <v>15</v>
      </c>
      <c r="B22" s="145" t="s">
        <v>3</v>
      </c>
      <c r="C22" s="145" t="s">
        <v>4</v>
      </c>
      <c r="D22" s="145" t="s">
        <v>5</v>
      </c>
      <c r="E22" s="145" t="s">
        <v>6</v>
      </c>
      <c r="F22" s="145" t="s">
        <v>7</v>
      </c>
      <c r="G22" s="145" t="s">
        <v>8</v>
      </c>
      <c r="H22" s="137" t="s">
        <v>90</v>
      </c>
    </row>
    <row r="23" spans="1:13" ht="18.75" customHeight="1" x14ac:dyDescent="0.2">
      <c r="A23" s="91" t="s">
        <v>16</v>
      </c>
      <c r="B23" s="42"/>
      <c r="C23" s="42"/>
      <c r="D23" s="42"/>
      <c r="E23" s="43"/>
      <c r="F23" s="44"/>
      <c r="G23" s="44"/>
      <c r="H23" s="56"/>
    </row>
    <row r="24" spans="1:13" ht="15.75" x14ac:dyDescent="0.25">
      <c r="A24" s="90" t="s">
        <v>47</v>
      </c>
      <c r="B24" s="146">
        <f>SUM('October - March'!B24,'April - September'!B24)</f>
        <v>0</v>
      </c>
      <c r="C24" s="146">
        <f>SUM('October - March'!C24,'April - September'!C24)</f>
        <v>0</v>
      </c>
      <c r="D24" s="146">
        <f>SUM('October - March'!D24,'April - September'!D24)</f>
        <v>0</v>
      </c>
      <c r="E24" s="146">
        <f>SUM('October - March'!E24,'April - September'!E24)</f>
        <v>0</v>
      </c>
      <c r="F24" s="146">
        <f>SUM('October - March'!F24,'April - September'!F24)</f>
        <v>0</v>
      </c>
      <c r="G24" s="146">
        <f>SUM('October - March'!G24,'April - September'!G24)</f>
        <v>0</v>
      </c>
      <c r="H24" s="133">
        <f>SUM(B24:G24)</f>
        <v>0</v>
      </c>
    </row>
    <row r="25" spans="1:13" ht="15.75" x14ac:dyDescent="0.25">
      <c r="A25" s="90" t="s">
        <v>55</v>
      </c>
      <c r="B25" s="146">
        <f>SUM('October - March'!B25,'April - September'!B25)</f>
        <v>0</v>
      </c>
      <c r="C25" s="146">
        <f>SUM('October - March'!C25,'April - September'!C25)</f>
        <v>0</v>
      </c>
      <c r="D25" s="146">
        <f>SUM('October - March'!D25,'April - September'!D25)</f>
        <v>0</v>
      </c>
      <c r="E25" s="146">
        <f>SUM('October - March'!E25,'April - September'!E25)</f>
        <v>0</v>
      </c>
      <c r="F25" s="146">
        <f>SUM('October - March'!F25,'April - September'!F25)</f>
        <v>0</v>
      </c>
      <c r="G25" s="146">
        <f>SUM('October - March'!G25,'April - September'!G25)</f>
        <v>0</v>
      </c>
      <c r="H25" s="133">
        <f>SUM(B25:G25)</f>
        <v>0</v>
      </c>
    </row>
    <row r="26" spans="1:13" ht="17.25" customHeight="1" x14ac:dyDescent="0.2">
      <c r="A26" s="91" t="s">
        <v>48</v>
      </c>
      <c r="B26" s="56"/>
      <c r="C26" s="56"/>
      <c r="D26" s="56"/>
      <c r="E26" s="56"/>
      <c r="F26" s="56"/>
      <c r="G26" s="56"/>
      <c r="H26" s="56"/>
    </row>
    <row r="27" spans="1:13" customFormat="1" ht="17.25" customHeight="1" x14ac:dyDescent="0.25">
      <c r="A27" s="89" t="s">
        <v>56</v>
      </c>
      <c r="B27" s="146">
        <f>SUM('October - March'!B27,'April - September'!B27)</f>
        <v>0</v>
      </c>
      <c r="C27" s="146">
        <f>SUM('October - March'!C27,'April - September'!C27)</f>
        <v>0</v>
      </c>
      <c r="D27" s="146">
        <f>SUM('October - March'!D27,'April - September'!D27)</f>
        <v>0</v>
      </c>
      <c r="E27" s="146">
        <f>SUM('October - March'!E27,'April - September'!E27)</f>
        <v>0</v>
      </c>
      <c r="F27" s="146">
        <f>SUM('October - March'!F27,'April - September'!F27)</f>
        <v>0</v>
      </c>
      <c r="G27" s="146">
        <f>SUM('October - March'!G27,'April - September'!G27)</f>
        <v>0</v>
      </c>
      <c r="H27" s="133">
        <f t="shared" ref="H27:H39" si="0">SUM(B27:G27)</f>
        <v>0</v>
      </c>
    </row>
    <row r="28" spans="1:13" customFormat="1" ht="17.25" customHeight="1" x14ac:dyDescent="0.25">
      <c r="A28" s="89" t="s">
        <v>57</v>
      </c>
      <c r="B28" s="146">
        <f>SUM('October - March'!B28,'April - September'!B28)</f>
        <v>0</v>
      </c>
      <c r="C28" s="146">
        <f>SUM('October - March'!C28,'April - September'!C28)</f>
        <v>0</v>
      </c>
      <c r="D28" s="146">
        <f>SUM('October - March'!D28,'April - September'!D28)</f>
        <v>0</v>
      </c>
      <c r="E28" s="146">
        <f>SUM('October - March'!E28,'April - September'!E28)</f>
        <v>0</v>
      </c>
      <c r="F28" s="146">
        <f>SUM('October - March'!F28,'April - September'!F28)</f>
        <v>0</v>
      </c>
      <c r="G28" s="146">
        <f>SUM('October - March'!G28,'April - September'!G28)</f>
        <v>0</v>
      </c>
      <c r="H28" s="133">
        <f t="shared" si="0"/>
        <v>0</v>
      </c>
    </row>
    <row r="29" spans="1:13" ht="15.75" x14ac:dyDescent="0.25">
      <c r="A29" s="90" t="s">
        <v>58</v>
      </c>
      <c r="B29" s="146">
        <f>SUM('October - March'!B29,'April - September'!B29)</f>
        <v>0</v>
      </c>
      <c r="C29" s="146">
        <f>SUM('October - March'!C29,'April - September'!C29)</f>
        <v>0</v>
      </c>
      <c r="D29" s="146">
        <f>SUM('October - March'!D29,'April - September'!D29)</f>
        <v>0</v>
      </c>
      <c r="E29" s="146">
        <f>SUM('October - March'!E29,'April - September'!E29)</f>
        <v>0</v>
      </c>
      <c r="F29" s="146">
        <f>SUM('October - March'!F29,'April - September'!F29)</f>
        <v>0</v>
      </c>
      <c r="G29" s="146">
        <f>SUM('October - March'!G29,'April - September'!G29)</f>
        <v>0</v>
      </c>
      <c r="H29" s="133">
        <f t="shared" si="0"/>
        <v>0</v>
      </c>
    </row>
    <row r="30" spans="1:13" ht="19.5" customHeight="1" x14ac:dyDescent="0.2">
      <c r="A30" s="91" t="s">
        <v>38</v>
      </c>
      <c r="B30" s="56"/>
      <c r="C30" s="56"/>
      <c r="D30" s="56"/>
      <c r="E30" s="56"/>
      <c r="F30" s="56"/>
      <c r="G30" s="56"/>
      <c r="H30" s="56"/>
    </row>
    <row r="31" spans="1:13" ht="15.75" x14ac:dyDescent="0.25">
      <c r="A31" s="90" t="s">
        <v>102</v>
      </c>
      <c r="B31" s="146">
        <f>SUM('October - March'!B31,'April - September'!B31)</f>
        <v>0</v>
      </c>
      <c r="C31" s="146">
        <f>SUM('October - March'!C31,'April - September'!C31)</f>
        <v>0</v>
      </c>
      <c r="D31" s="146">
        <f>SUM('October - March'!D31,'April - September'!D31)</f>
        <v>0</v>
      </c>
      <c r="E31" s="146">
        <f>SUM('October - March'!E31,'April - September'!E31)</f>
        <v>0</v>
      </c>
      <c r="F31" s="146">
        <f>SUM('October - March'!F31,'April - September'!F31)</f>
        <v>0</v>
      </c>
      <c r="G31" s="146">
        <f>SUM('October - March'!G31,'April - September'!G31)</f>
        <v>0</v>
      </c>
      <c r="H31" s="133">
        <f t="shared" si="0"/>
        <v>0</v>
      </c>
    </row>
    <row r="32" spans="1:13" ht="15.75" x14ac:dyDescent="0.25">
      <c r="A32" s="90" t="s">
        <v>103</v>
      </c>
      <c r="B32" s="146">
        <f>SUM('October - March'!B32,'April - September'!B32)</f>
        <v>0</v>
      </c>
      <c r="C32" s="146">
        <f>SUM('October - March'!C32,'April - September'!C32)</f>
        <v>0</v>
      </c>
      <c r="D32" s="146">
        <f>SUM('October - March'!D32,'April - September'!D32)</f>
        <v>0</v>
      </c>
      <c r="E32" s="146">
        <f>SUM('October - March'!E32,'April - September'!E32)</f>
        <v>0</v>
      </c>
      <c r="F32" s="146">
        <f>SUM('October - March'!F32,'April - September'!F32)</f>
        <v>0</v>
      </c>
      <c r="G32" s="146">
        <f>SUM('October - March'!G32,'April - September'!G32)</f>
        <v>0</v>
      </c>
      <c r="H32" s="133">
        <f t="shared" si="0"/>
        <v>0</v>
      </c>
    </row>
    <row r="33" spans="1:8" ht="20.25" customHeight="1" x14ac:dyDescent="0.2">
      <c r="A33" s="91" t="s">
        <v>49</v>
      </c>
      <c r="B33" s="56"/>
      <c r="C33" s="56"/>
      <c r="D33" s="56"/>
      <c r="E33" s="56"/>
      <c r="F33" s="56"/>
      <c r="G33" s="56"/>
      <c r="H33" s="56"/>
    </row>
    <row r="34" spans="1:8" ht="18.75" customHeight="1" x14ac:dyDescent="0.25">
      <c r="A34" s="90" t="s">
        <v>104</v>
      </c>
      <c r="B34" s="146">
        <f>SUM('October - March'!B34,'April - September'!B34)</f>
        <v>0</v>
      </c>
      <c r="C34" s="146">
        <f>SUM('October - March'!C34,'April - September'!C34)</f>
        <v>0</v>
      </c>
      <c r="D34" s="146">
        <f>SUM('October - March'!D34,'April - September'!D34)</f>
        <v>0</v>
      </c>
      <c r="E34" s="146">
        <f>SUM('October - March'!E34,'April - September'!E34)</f>
        <v>0</v>
      </c>
      <c r="F34" s="146">
        <f>SUM('October - March'!F34,'April - September'!F34)</f>
        <v>0</v>
      </c>
      <c r="G34" s="146">
        <f>SUM('October - March'!G34,'April - September'!G34)</f>
        <v>0</v>
      </c>
      <c r="H34" s="133">
        <f t="shared" si="0"/>
        <v>0</v>
      </c>
    </row>
    <row r="35" spans="1:8" ht="18.75" customHeight="1" x14ac:dyDescent="0.2">
      <c r="A35" s="91" t="s">
        <v>59</v>
      </c>
      <c r="B35" s="56"/>
      <c r="C35" s="56"/>
      <c r="D35" s="56"/>
      <c r="E35" s="56"/>
      <c r="F35" s="56"/>
      <c r="G35" s="56"/>
      <c r="H35" s="56"/>
    </row>
    <row r="36" spans="1:8" customFormat="1" ht="18.75" customHeight="1" x14ac:dyDescent="0.25">
      <c r="A36" s="90" t="s">
        <v>105</v>
      </c>
      <c r="B36" s="146">
        <f>SUM('October - March'!B36,'April - September'!B36)</f>
        <v>0</v>
      </c>
      <c r="C36" s="146">
        <f>SUM('October - March'!C36,'April - September'!C36)</f>
        <v>0</v>
      </c>
      <c r="D36" s="146">
        <f>SUM('October - March'!D36,'April - September'!D36)</f>
        <v>0</v>
      </c>
      <c r="E36" s="146">
        <f>SUM('October - March'!E36,'April - September'!E36)</f>
        <v>0</v>
      </c>
      <c r="F36" s="146">
        <f>SUM('October - March'!F36,'April - September'!F36)</f>
        <v>0</v>
      </c>
      <c r="G36" s="146">
        <f>SUM('October - March'!G36,'April - September'!G36)</f>
        <v>0</v>
      </c>
      <c r="H36" s="133">
        <f t="shared" si="0"/>
        <v>0</v>
      </c>
    </row>
    <row r="37" spans="1:8" customFormat="1" ht="18.75" customHeight="1" x14ac:dyDescent="0.25">
      <c r="A37" s="89" t="s">
        <v>106</v>
      </c>
      <c r="B37" s="146">
        <f>SUM('October - March'!B37,'April - September'!B37)</f>
        <v>0</v>
      </c>
      <c r="C37" s="146">
        <f>SUM('October - March'!C37,'April - September'!C37)</f>
        <v>0</v>
      </c>
      <c r="D37" s="146">
        <f>SUM('October - March'!D37,'April - September'!D37)</f>
        <v>0</v>
      </c>
      <c r="E37" s="146">
        <f>SUM('October - March'!E37,'April - September'!E37)</f>
        <v>0</v>
      </c>
      <c r="F37" s="146">
        <f>SUM('October - March'!F37,'April - September'!F37)</f>
        <v>0</v>
      </c>
      <c r="G37" s="146">
        <f>SUM('October - March'!G37,'April - September'!G37)</f>
        <v>0</v>
      </c>
      <c r="H37" s="133">
        <f t="shared" si="0"/>
        <v>0</v>
      </c>
    </row>
    <row r="38" spans="1:8" customFormat="1" ht="18.75" customHeight="1" x14ac:dyDescent="0.25">
      <c r="A38" s="89" t="s">
        <v>107</v>
      </c>
      <c r="B38" s="146">
        <f>SUM('October - March'!B38,'April - September'!B38)</f>
        <v>0</v>
      </c>
      <c r="C38" s="146">
        <f>SUM('October - March'!C38,'April - September'!C38)</f>
        <v>0</v>
      </c>
      <c r="D38" s="146">
        <f>SUM('October - March'!D38,'April - September'!D38)</f>
        <v>0</v>
      </c>
      <c r="E38" s="146">
        <f>SUM('October - March'!E38,'April - September'!E38)</f>
        <v>0</v>
      </c>
      <c r="F38" s="146">
        <f>SUM('October - March'!F38,'April - September'!F38)</f>
        <v>0</v>
      </c>
      <c r="G38" s="146">
        <f>SUM('October - March'!G38,'April - September'!G38)</f>
        <v>0</v>
      </c>
      <c r="H38" s="133">
        <f t="shared" si="0"/>
        <v>0</v>
      </c>
    </row>
    <row r="39" spans="1:8" ht="15.75" x14ac:dyDescent="0.25">
      <c r="A39" s="58" t="s">
        <v>108</v>
      </c>
      <c r="B39" s="146">
        <f>SUM('October - March'!B39,'April - September'!B39)</f>
        <v>0</v>
      </c>
      <c r="C39" s="146">
        <f>SUM('October - March'!C39,'April - September'!C39)</f>
        <v>0</v>
      </c>
      <c r="D39" s="146">
        <f>SUM('October - March'!D39,'April - September'!D39)</f>
        <v>0</v>
      </c>
      <c r="E39" s="146">
        <f>SUM('October - March'!E39,'April - September'!E39)</f>
        <v>0</v>
      </c>
      <c r="F39" s="146">
        <f>SUM('October - March'!F39,'April - September'!F39)</f>
        <v>0</v>
      </c>
      <c r="G39" s="146">
        <f>SUM('October - March'!G39,'April - September'!G39)</f>
        <v>0</v>
      </c>
      <c r="H39" s="133">
        <f t="shared" si="0"/>
        <v>0</v>
      </c>
    </row>
    <row r="40" spans="1:8" ht="15.75" x14ac:dyDescent="0.25">
      <c r="A40" s="148" t="s">
        <v>25</v>
      </c>
      <c r="B40" s="134">
        <f>SUM('October - March'!B40,'April - September'!B40)</f>
        <v>0</v>
      </c>
      <c r="C40" s="134">
        <f t="shared" ref="C40:H40" si="1">SUM(C24:C39)</f>
        <v>0</v>
      </c>
      <c r="D40" s="134">
        <f t="shared" si="1"/>
        <v>0</v>
      </c>
      <c r="E40" s="134">
        <f t="shared" si="1"/>
        <v>0</v>
      </c>
      <c r="F40" s="134">
        <f t="shared" si="1"/>
        <v>0</v>
      </c>
      <c r="G40" s="134">
        <f t="shared" si="1"/>
        <v>0</v>
      </c>
      <c r="H40" s="134">
        <f t="shared" si="1"/>
        <v>0</v>
      </c>
    </row>
    <row r="41" spans="1:8" ht="15.75" x14ac:dyDescent="0.25">
      <c r="A41" s="58" t="s">
        <v>110</v>
      </c>
      <c r="B41" s="138" t="s">
        <v>120</v>
      </c>
      <c r="C41" s="138" t="e">
        <f>AVERAGE('October - March'!C45,'April - September'!C41)</f>
        <v>#DIV/0!</v>
      </c>
      <c r="D41" s="138" t="s">
        <v>100</v>
      </c>
      <c r="E41" s="138">
        <f>MAX('October - March'!E45,'April - September'!E41)</f>
        <v>0</v>
      </c>
      <c r="F41" s="138" t="s">
        <v>101</v>
      </c>
      <c r="G41" s="138">
        <f>MIN('October - March'!G45,'April - September'!G41)</f>
        <v>0</v>
      </c>
      <c r="H41" s="177"/>
    </row>
    <row r="42" spans="1:8" ht="15.75" x14ac:dyDescent="0.25">
      <c r="A42" s="58" t="s">
        <v>111</v>
      </c>
      <c r="B42" s="138" t="s">
        <v>120</v>
      </c>
      <c r="C42" s="138" t="e">
        <f>AVERAGE('October - March'!C46,'April - September'!C42)</f>
        <v>#DIV/0!</v>
      </c>
      <c r="D42" s="138" t="s">
        <v>100</v>
      </c>
      <c r="E42" s="138">
        <f>MAX('October - March'!E46,'April - September'!E42)</f>
        <v>0</v>
      </c>
      <c r="F42" s="138" t="s">
        <v>101</v>
      </c>
      <c r="G42" s="138">
        <f>MIN('October - March'!G46,'April - September'!G42)</f>
        <v>0</v>
      </c>
      <c r="H42" s="178"/>
    </row>
    <row r="44" spans="1:8" x14ac:dyDescent="0.2">
      <c r="A44" s="3" t="s">
        <v>34</v>
      </c>
    </row>
    <row r="47" spans="1:8" ht="31.5" x14ac:dyDescent="0.5">
      <c r="A47" s="6"/>
      <c r="B47" s="4"/>
      <c r="C47" s="4"/>
      <c r="D47" s="4"/>
      <c r="E47" s="4"/>
    </row>
    <row r="48" spans="1:8" ht="18.75" thickBot="1" x14ac:dyDescent="0.3">
      <c r="A48" s="8" t="s">
        <v>11</v>
      </c>
      <c r="B48" s="7"/>
      <c r="C48" s="7"/>
      <c r="D48" s="7"/>
      <c r="E48" s="7"/>
    </row>
    <row r="49" spans="1:5" ht="18.75" thickBot="1" x14ac:dyDescent="0.3">
      <c r="A49" s="8" t="s">
        <v>10</v>
      </c>
      <c r="B49" s="7"/>
      <c r="C49" s="7"/>
      <c r="D49" s="7"/>
      <c r="E49" s="7"/>
    </row>
  </sheetData>
  <sheetProtection password="C9C9" sheet="1" objects="1" scenarios="1"/>
  <mergeCells count="5">
    <mergeCell ref="A1:H1"/>
    <mergeCell ref="A2:H2"/>
    <mergeCell ref="A3:H3"/>
    <mergeCell ref="A4:H4"/>
    <mergeCell ref="H41:H42"/>
  </mergeCells>
  <printOptions horizontalCentered="1"/>
  <pageMargins left="0" right="0" top="0" bottom="0" header="0.5" footer="0.5"/>
  <pageSetup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62</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3" t="s">
        <v>119</v>
      </c>
      <c r="BA23" s="3" t="e">
        <f>AVERAGE(B23:AY23)</f>
        <v>#DIV/0!</v>
      </c>
      <c r="BB23" s="3" t="s">
        <v>98</v>
      </c>
      <c r="BC23" s="3">
        <f>MAX(B23:AY23)</f>
        <v>0</v>
      </c>
      <c r="BD23" s="3" t="s">
        <v>99</v>
      </c>
      <c r="BE23" s="3">
        <f>MIN(B23:AY23)</f>
        <v>0</v>
      </c>
    </row>
    <row r="24" spans="1:57" x14ac:dyDescent="0.2">
      <c r="A24" t="s">
        <v>111</v>
      </c>
      <c r="AZ24" s="3" t="s">
        <v>119</v>
      </c>
      <c r="BA24" s="3" t="e">
        <f>AVERAGE(B24:AY24)</f>
        <v>#DIV/0!</v>
      </c>
      <c r="BB24" s="3" t="s">
        <v>98</v>
      </c>
      <c r="BC24" s="3">
        <f>MAX(B24:AY24)</f>
        <v>0</v>
      </c>
      <c r="BD24" s="3" t="s">
        <v>99</v>
      </c>
      <c r="BE24" s="3">
        <f>MIN(B24:AY24)</f>
        <v>0</v>
      </c>
    </row>
    <row r="25" spans="1:57" ht="12.75" customHeight="1" thickBot="1" x14ac:dyDescent="0.45">
      <c r="A25" s="66"/>
    </row>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37:E37"/>
    <mergeCell ref="B38:E38"/>
    <mergeCell ref="B39:E39"/>
    <mergeCell ref="B40:E40"/>
    <mergeCell ref="B26:E26"/>
    <mergeCell ref="B27:E27"/>
    <mergeCell ref="B28:E28"/>
    <mergeCell ref="B29:E29"/>
    <mergeCell ref="B34:E34"/>
    <mergeCell ref="B35:E35"/>
    <mergeCell ref="B36:E36"/>
  </mergeCells>
  <phoneticPr fontId="16" type="noConversion"/>
  <pageMargins left="0.55000000000000004" right="0.41" top="0.73" bottom="0.66" header="0.5" footer="0.5"/>
  <pageSetup scale="72" fitToWidth="2" orientation="landscape" r:id="rId1"/>
  <headerFooter alignWithMargins="0">
    <oddHeader>&amp;LGeorgia Victim Outcomes Reporting&amp;C&amp;"Arial,Bold Italic"&amp;11XXX Agency Outcome Data Entry and Summary Sheet</oddHeader>
    <oddFooter>&amp;Rdraft developed by Performance Vistas, Inc.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zoomScaleNormal="100"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70</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34.5"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s="2" t="s">
        <v>110</v>
      </c>
      <c r="AZ23" s="122" t="s">
        <v>119</v>
      </c>
      <c r="BA23" s="122" t="e">
        <f>AVERAGE(B23:AY23)</f>
        <v>#DIV/0!</v>
      </c>
      <c r="BB23" s="122" t="s">
        <v>98</v>
      </c>
      <c r="BC23" s="122">
        <f>MAX(B23:AY23)</f>
        <v>0</v>
      </c>
      <c r="BD23" s="122" t="s">
        <v>99</v>
      </c>
      <c r="BE23" s="122">
        <f>MIN(B23:AY23)</f>
        <v>0</v>
      </c>
    </row>
    <row r="24" spans="1:57" x14ac:dyDescent="0.2">
      <c r="A24" s="2" t="s">
        <v>111</v>
      </c>
      <c r="AZ24" s="122" t="s">
        <v>119</v>
      </c>
      <c r="BA24" s="122" t="e">
        <f>AVERAGE(B24:AY24)</f>
        <v>#DIV/0!</v>
      </c>
      <c r="BB24" s="122" t="s">
        <v>98</v>
      </c>
      <c r="BC24" s="122">
        <f>MAX(B24:AY24)</f>
        <v>0</v>
      </c>
      <c r="BD24" s="122" t="s">
        <v>99</v>
      </c>
      <c r="BE24" s="122">
        <f>MIN(B24:AY24)</f>
        <v>0</v>
      </c>
    </row>
    <row r="25" spans="1:57" ht="12.75" customHeight="1" thickBot="1" x14ac:dyDescent="0.25"/>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26:E26"/>
    <mergeCell ref="B34:E34"/>
    <mergeCell ref="B37:E37"/>
    <mergeCell ref="B38:E38"/>
    <mergeCell ref="B39:E39"/>
    <mergeCell ref="B40:E40"/>
    <mergeCell ref="B35:E35"/>
    <mergeCell ref="B27:E27"/>
    <mergeCell ref="B28:E28"/>
    <mergeCell ref="B29:E29"/>
    <mergeCell ref="B36:E36"/>
  </mergeCells>
  <phoneticPr fontId="16" type="noConversion"/>
  <pageMargins left="0.41" right="0.28000000000000003" top="0.79" bottom="0.68" header="0.5" footer="0.5"/>
  <pageSetup scale="69" fitToWidth="2" orientation="landscape" r:id="rId1"/>
  <headerFooter alignWithMargins="0">
    <oddHeader>&amp;LGeorgia Victim Outcomes Reporting&amp;C&amp;"Arial,Bold Italic"&amp;11XXX Agency Outcome Data Entry and Summary Sheet</oddHeader>
    <oddFooter>&amp;Rdraft developed by Performance Vistas, Inc.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69</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122" t="s">
        <v>119</v>
      </c>
      <c r="BA23" s="122" t="e">
        <f>AVERAGE(B23:AY23)</f>
        <v>#DIV/0!</v>
      </c>
      <c r="BB23" s="122" t="s">
        <v>98</v>
      </c>
      <c r="BC23" s="122">
        <f>MAX(B23:AY23)</f>
        <v>0</v>
      </c>
      <c r="BD23" s="122" t="s">
        <v>99</v>
      </c>
      <c r="BE23" s="122">
        <f>MIN(B23:AY23)</f>
        <v>0</v>
      </c>
    </row>
    <row r="24" spans="1:57" x14ac:dyDescent="0.2">
      <c r="A24" t="s">
        <v>111</v>
      </c>
      <c r="AZ24" s="122" t="s">
        <v>119</v>
      </c>
      <c r="BA24" s="122" t="e">
        <f>AVERAGE(B24:AY24)</f>
        <v>#DIV/0!</v>
      </c>
      <c r="BB24" s="122" t="s">
        <v>98</v>
      </c>
      <c r="BC24" s="122">
        <f>MAX(B24:AY24)</f>
        <v>0</v>
      </c>
      <c r="BD24" s="122" t="s">
        <v>99</v>
      </c>
      <c r="BE24" s="122">
        <f>MIN(B24:AY24)</f>
        <v>0</v>
      </c>
    </row>
    <row r="25" spans="1:57" ht="12.75" customHeight="1" thickBot="1" x14ac:dyDescent="0.25"/>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26:E26"/>
    <mergeCell ref="B34:E34"/>
    <mergeCell ref="B35:E35"/>
    <mergeCell ref="B37:E37"/>
    <mergeCell ref="B38:E38"/>
    <mergeCell ref="B39:E39"/>
    <mergeCell ref="B40:E40"/>
    <mergeCell ref="B27:E27"/>
    <mergeCell ref="B28:E28"/>
    <mergeCell ref="B29:E29"/>
    <mergeCell ref="B36:E36"/>
  </mergeCells>
  <phoneticPr fontId="16" type="noConversion"/>
  <pageMargins left="0.42" right="0.38" top="0.75" bottom="1" header="0.5" footer="0.5"/>
  <pageSetup scale="67" fitToWidth="2" orientation="landscape" r:id="rId1"/>
  <headerFooter alignWithMargins="0">
    <oddHeader>&amp;LGeorgia Victim Outcomes Reporting&amp;C&amp;"Arial,Bold Italic"&amp;11XXX Agency Outcome Data Entry and Summary Sheet</oddHeader>
    <oddFooter>&amp;Rdraft developed by Performance Vistas, Inc.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68</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122" t="s">
        <v>119</v>
      </c>
      <c r="BA23" s="122" t="e">
        <f>AVERAGE(B23:AY23)</f>
        <v>#DIV/0!</v>
      </c>
      <c r="BB23" s="122" t="s">
        <v>98</v>
      </c>
      <c r="BC23" s="122">
        <f>MAX(B23:AY23)</f>
        <v>0</v>
      </c>
      <c r="BD23" s="122" t="s">
        <v>99</v>
      </c>
      <c r="BE23" s="122">
        <f>MIN(B23:AY23)</f>
        <v>0</v>
      </c>
    </row>
    <row r="24" spans="1:57" x14ac:dyDescent="0.2">
      <c r="A24" t="s">
        <v>111</v>
      </c>
      <c r="AZ24" s="122" t="s">
        <v>119</v>
      </c>
      <c r="BA24" s="122" t="e">
        <f>AVERAGE(B24:AY24)</f>
        <v>#DIV/0!</v>
      </c>
      <c r="BB24" s="122" t="s">
        <v>98</v>
      </c>
      <c r="BC24" s="122">
        <f>MAX(B24:AY24)</f>
        <v>0</v>
      </c>
      <c r="BD24" s="122" t="s">
        <v>99</v>
      </c>
      <c r="BE24" s="122">
        <f>MIN(B24:AY24)</f>
        <v>0</v>
      </c>
    </row>
    <row r="25" spans="1:57" ht="12.75" customHeight="1" thickBot="1" x14ac:dyDescent="0.25"/>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26:E26"/>
    <mergeCell ref="B27:E27"/>
    <mergeCell ref="B28:E28"/>
    <mergeCell ref="B29:E29"/>
    <mergeCell ref="B40:E40"/>
    <mergeCell ref="B34:E34"/>
    <mergeCell ref="B35:E35"/>
    <mergeCell ref="B36:E36"/>
    <mergeCell ref="B37:E37"/>
    <mergeCell ref="B38:E38"/>
    <mergeCell ref="B39:E39"/>
  </mergeCells>
  <phoneticPr fontId="16" type="noConversion"/>
  <pageMargins left="0.45" right="0.26" top="1" bottom="1" header="0.5" footer="0.5"/>
  <pageSetup scale="68" fitToWidth="2" orientation="landscape" r:id="rId1"/>
  <headerFooter alignWithMargins="0">
    <oddHeader>&amp;LGeorgia Victim Outcomes Reporting&amp;C&amp;"Arial,Bold Italic"&amp;11XXX Agency Outcome Data Entry and Summary Sheet</oddHeader>
    <oddFooter>&amp;Rdeveloped by Performance Vistas, Inc.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88</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122" t="s">
        <v>119</v>
      </c>
      <c r="BA23" s="122" t="e">
        <f>AVERAGE(B23:AY23)</f>
        <v>#DIV/0!</v>
      </c>
      <c r="BB23" s="122" t="s">
        <v>98</v>
      </c>
      <c r="BC23" s="122">
        <f>MAX(B23:AY23)</f>
        <v>0</v>
      </c>
      <c r="BD23" s="122" t="s">
        <v>99</v>
      </c>
      <c r="BE23" s="122">
        <f>MIN(B23:AY23)</f>
        <v>0</v>
      </c>
    </row>
    <row r="24" spans="1:57" x14ac:dyDescent="0.2">
      <c r="A24" t="s">
        <v>111</v>
      </c>
      <c r="AZ24" s="122" t="s">
        <v>119</v>
      </c>
      <c r="BA24" s="122" t="e">
        <f>AVERAGE(B24:AY24)</f>
        <v>#DIV/0!</v>
      </c>
      <c r="BB24" s="122" t="s">
        <v>98</v>
      </c>
      <c r="BC24" s="122">
        <f>MAX(B24:AY24)</f>
        <v>0</v>
      </c>
      <c r="BD24" s="122" t="s">
        <v>99</v>
      </c>
      <c r="BE24" s="122">
        <f>MIN(B24:AY24)</f>
        <v>0</v>
      </c>
    </row>
    <row r="25" spans="1:57" ht="12.75" customHeight="1" thickBot="1" x14ac:dyDescent="0.25"/>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40:E40"/>
    <mergeCell ref="B26:E26"/>
    <mergeCell ref="B27:E27"/>
    <mergeCell ref="B28:E28"/>
    <mergeCell ref="B29:E29"/>
    <mergeCell ref="B34:E34"/>
    <mergeCell ref="B35:E35"/>
    <mergeCell ref="B36:E36"/>
    <mergeCell ref="B37:E37"/>
    <mergeCell ref="B38:E38"/>
    <mergeCell ref="B39:E39"/>
  </mergeCells>
  <phoneticPr fontId="16" type="noConversion"/>
  <pageMargins left="0.35" right="0.21" top="0.84" bottom="0.83" header="0.5" footer="0.5"/>
  <pageSetup scale="69" fitToWidth="2" orientation="landscape" r:id="rId1"/>
  <headerFooter alignWithMargins="0">
    <oddHeader>&amp;LGeorgia Victim Outcomes Reporting&amp;C&amp;"Arial,Bold Italic"&amp;11XXX Agency Outcome Data Entry and Summary Sheet</oddHeader>
    <oddFooter>&amp;Rdraft developed by Performance Vistas, Inc.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67</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122" t="s">
        <v>119</v>
      </c>
      <c r="BA23" s="122" t="e">
        <f>AVERAGE(B23:AY23)</f>
        <v>#DIV/0!</v>
      </c>
      <c r="BB23" s="122" t="s">
        <v>98</v>
      </c>
      <c r="BC23" s="122">
        <f>MAX(B23:AY23)</f>
        <v>0</v>
      </c>
      <c r="BD23" s="122" t="s">
        <v>99</v>
      </c>
      <c r="BE23" s="122">
        <f>MIN(B23:AY23)</f>
        <v>0</v>
      </c>
    </row>
    <row r="24" spans="1:57" x14ac:dyDescent="0.2">
      <c r="A24" t="s">
        <v>111</v>
      </c>
      <c r="AZ24" s="122" t="s">
        <v>119</v>
      </c>
      <c r="BA24" s="122" t="e">
        <f>AVERAGE(B24:AY24)</f>
        <v>#DIV/0!</v>
      </c>
      <c r="BB24" s="122" t="s">
        <v>98</v>
      </c>
      <c r="BC24" s="122">
        <f>MAX(B24:AY24)</f>
        <v>0</v>
      </c>
      <c r="BD24" s="122" t="s">
        <v>99</v>
      </c>
      <c r="BE24" s="122">
        <f>MIN(B24:AY24)</f>
        <v>0</v>
      </c>
    </row>
    <row r="25" spans="1:57" ht="12.75" customHeight="1" thickBot="1" x14ac:dyDescent="0.25"/>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36:E36"/>
    <mergeCell ref="B37:E37"/>
    <mergeCell ref="B38:E38"/>
    <mergeCell ref="B39:E39"/>
    <mergeCell ref="B40:E40"/>
    <mergeCell ref="B35:E35"/>
    <mergeCell ref="B26:E26"/>
    <mergeCell ref="B27:E27"/>
    <mergeCell ref="B28:E28"/>
    <mergeCell ref="B29:E29"/>
    <mergeCell ref="B34:E34"/>
  </mergeCells>
  <phoneticPr fontId="16" type="noConversion"/>
  <pageMargins left="0.25" right="0.44" top="1" bottom="1" header="0.5" footer="0.5"/>
  <pageSetup scale="68" fitToWidth="2" orientation="landscape" r:id="rId1"/>
  <headerFooter alignWithMargins="0">
    <oddHeader>&amp;LGeorgia Victim Outcomes Reporting&amp;C&amp;"Arial,Bold Italic"&amp;11XXX Agency Outcome Data Entry and Summary Sheet</oddHeader>
    <oddFooter>&amp;Rdraft developed by Performance Vistas, Inc.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66</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122" t="s">
        <v>119</v>
      </c>
      <c r="BA23" s="122" t="e">
        <f>AVERAGE(B23:AY23)</f>
        <v>#DIV/0!</v>
      </c>
      <c r="BB23" s="122" t="s">
        <v>98</v>
      </c>
      <c r="BC23" s="122">
        <f>MAX(B23:AY23)</f>
        <v>0</v>
      </c>
      <c r="BD23" s="122" t="s">
        <v>99</v>
      </c>
      <c r="BE23" s="122">
        <f>MIN(B23:AY23)</f>
        <v>0</v>
      </c>
    </row>
    <row r="24" spans="1:57" x14ac:dyDescent="0.2">
      <c r="A24" t="s">
        <v>111</v>
      </c>
      <c r="AZ24" s="122" t="s">
        <v>119</v>
      </c>
      <c r="BA24" s="122" t="e">
        <f>AVERAGE(B24:AY24)</f>
        <v>#DIV/0!</v>
      </c>
      <c r="BB24" s="122" t="s">
        <v>98</v>
      </c>
      <c r="BC24" s="122">
        <f>MAX(B24:AY24)</f>
        <v>0</v>
      </c>
      <c r="BD24" s="122" t="s">
        <v>99</v>
      </c>
      <c r="BE24" s="122">
        <f>MIN(B24:AY24)</f>
        <v>0</v>
      </c>
    </row>
    <row r="25" spans="1:57" ht="12.75" customHeight="1" thickBot="1" x14ac:dyDescent="0.25"/>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37:E37"/>
    <mergeCell ref="B38:E38"/>
    <mergeCell ref="B39:E39"/>
    <mergeCell ref="B40:E40"/>
    <mergeCell ref="B26:E26"/>
    <mergeCell ref="B27:E27"/>
    <mergeCell ref="B28:E28"/>
    <mergeCell ref="B29:E29"/>
    <mergeCell ref="B34:E34"/>
    <mergeCell ref="B35:E35"/>
    <mergeCell ref="B36:E36"/>
  </mergeCells>
  <phoneticPr fontId="16" type="noConversion"/>
  <pageMargins left="0.36" right="0.34" top="0.85" bottom="1" header="0.5" footer="0.5"/>
  <pageSetup scale="68" fitToWidth="2" orientation="landscape" r:id="rId1"/>
  <headerFooter alignWithMargins="0">
    <oddHeader>&amp;LGeorgia Victim Outcome Reporting&amp;C&amp;"Arial,Bold Italic"&amp;11XXX Agency Outcome Data Entry and Summary Sheet</oddHeader>
    <oddFooter>&amp;Rdraft developed by Performance Vistas, Inc.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0"/>
  <sheetViews>
    <sheetView workbookViewId="0"/>
  </sheetViews>
  <sheetFormatPr defaultRowHeight="12.75" x14ac:dyDescent="0.2"/>
  <cols>
    <col min="1" max="1" width="85.7109375" bestFit="1" customWidth="1"/>
    <col min="2" max="51" width="3.7109375" customWidth="1"/>
    <col min="52" max="56" width="13.7109375" customWidth="1"/>
    <col min="57" max="57" width="13.5703125" bestFit="1" customWidth="1"/>
  </cols>
  <sheetData>
    <row r="1" spans="1:57" ht="15" customHeight="1" x14ac:dyDescent="0.2">
      <c r="A1" s="3" t="s">
        <v>65</v>
      </c>
    </row>
    <row r="2" spans="1:57" ht="20.25" customHeight="1" x14ac:dyDescent="0.2">
      <c r="A2" s="54" t="s">
        <v>26</v>
      </c>
      <c r="B2" s="3">
        <v>1</v>
      </c>
      <c r="C2" s="3">
        <v>2</v>
      </c>
      <c r="D2" s="3">
        <v>3</v>
      </c>
      <c r="E2" s="3">
        <v>4</v>
      </c>
      <c r="F2" s="3">
        <v>5</v>
      </c>
      <c r="G2" s="3">
        <v>6</v>
      </c>
      <c r="H2" s="3">
        <v>7</v>
      </c>
      <c r="I2" s="3">
        <v>8</v>
      </c>
      <c r="J2" s="3">
        <v>9</v>
      </c>
      <c r="K2" s="3">
        <v>10</v>
      </c>
      <c r="L2" s="3">
        <v>11</v>
      </c>
      <c r="M2" s="3">
        <v>12</v>
      </c>
      <c r="N2" s="3">
        <v>13</v>
      </c>
      <c r="O2" s="3">
        <v>14</v>
      </c>
      <c r="P2" s="3">
        <v>15</v>
      </c>
      <c r="Q2" s="3">
        <v>16</v>
      </c>
      <c r="R2" s="3">
        <v>17</v>
      </c>
      <c r="S2" s="3">
        <v>18</v>
      </c>
      <c r="T2" s="3">
        <v>19</v>
      </c>
      <c r="U2" s="3">
        <v>20</v>
      </c>
      <c r="V2" s="3">
        <v>21</v>
      </c>
      <c r="W2" s="3">
        <v>22</v>
      </c>
      <c r="X2" s="3">
        <v>23</v>
      </c>
      <c r="Y2" s="3">
        <v>24</v>
      </c>
      <c r="Z2" s="3">
        <v>25</v>
      </c>
      <c r="AA2" s="3">
        <v>26</v>
      </c>
      <c r="AB2" s="3">
        <v>27</v>
      </c>
      <c r="AC2" s="3">
        <v>28</v>
      </c>
      <c r="AD2" s="3">
        <v>29</v>
      </c>
      <c r="AE2" s="3">
        <v>30</v>
      </c>
      <c r="AF2" s="3">
        <v>31</v>
      </c>
      <c r="AG2" s="3">
        <v>32</v>
      </c>
      <c r="AH2" s="3">
        <v>33</v>
      </c>
      <c r="AI2" s="3">
        <v>34</v>
      </c>
      <c r="AJ2" s="3">
        <v>35</v>
      </c>
      <c r="AK2" s="3">
        <v>36</v>
      </c>
      <c r="AL2" s="3">
        <v>37</v>
      </c>
      <c r="AM2" s="3">
        <v>38</v>
      </c>
      <c r="AN2" s="3">
        <v>39</v>
      </c>
      <c r="AO2" s="3">
        <v>40</v>
      </c>
      <c r="AP2" s="3">
        <v>41</v>
      </c>
      <c r="AQ2" s="3">
        <v>42</v>
      </c>
      <c r="AR2" s="3">
        <v>43</v>
      </c>
      <c r="AS2" s="3">
        <v>44</v>
      </c>
      <c r="AT2" s="3">
        <v>45</v>
      </c>
      <c r="AU2" s="3">
        <v>46</v>
      </c>
      <c r="AV2" s="3">
        <v>47</v>
      </c>
      <c r="AW2" s="3">
        <v>48</v>
      </c>
      <c r="AX2" s="3">
        <v>49</v>
      </c>
      <c r="AY2" s="3">
        <v>50</v>
      </c>
      <c r="AZ2" s="1" t="s">
        <v>28</v>
      </c>
      <c r="BA2" s="1"/>
      <c r="BB2" s="1" t="s">
        <v>30</v>
      </c>
      <c r="BC2" s="1"/>
      <c r="BD2" s="1" t="s">
        <v>28</v>
      </c>
      <c r="BE2" s="1"/>
    </row>
    <row r="3" spans="1:57" ht="19.5" customHeight="1" x14ac:dyDescent="0.2">
      <c r="A3" s="127" t="s">
        <v>97</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9" t="s">
        <v>29</v>
      </c>
      <c r="BA3" s="129" t="s">
        <v>29</v>
      </c>
      <c r="BB3" s="129" t="s">
        <v>29</v>
      </c>
      <c r="BC3" s="129" t="s">
        <v>31</v>
      </c>
      <c r="BD3" s="129" t="s">
        <v>31</v>
      </c>
      <c r="BE3" s="129" t="s">
        <v>89</v>
      </c>
    </row>
    <row r="4" spans="1:57" ht="16.5" customHeight="1" x14ac:dyDescent="0.2">
      <c r="A4" s="130" t="s">
        <v>15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9" t="s">
        <v>32</v>
      </c>
      <c r="BA4" s="129" t="s">
        <v>32</v>
      </c>
      <c r="BB4" s="129" t="s">
        <v>32</v>
      </c>
      <c r="BC4" s="129" t="s">
        <v>32</v>
      </c>
      <c r="BD4" s="129" t="s">
        <v>32</v>
      </c>
      <c r="BE4" s="129" t="s">
        <v>91</v>
      </c>
    </row>
    <row r="5" spans="1:57" ht="27" customHeight="1" x14ac:dyDescent="0.2">
      <c r="A5" s="53" t="s">
        <v>16</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row>
    <row r="6" spans="1:57" ht="15.75" x14ac:dyDescent="0.25">
      <c r="A6" s="90" t="s">
        <v>47</v>
      </c>
      <c r="B6" s="59">
        <v>0</v>
      </c>
      <c r="C6" s="59">
        <v>0</v>
      </c>
      <c r="D6" s="59">
        <v>0</v>
      </c>
      <c r="E6" s="59">
        <v>0</v>
      </c>
      <c r="F6" s="59">
        <v>0</v>
      </c>
      <c r="G6" s="59">
        <v>0</v>
      </c>
      <c r="H6" s="59">
        <v>0</v>
      </c>
      <c r="I6" s="59">
        <v>0</v>
      </c>
      <c r="J6" s="59">
        <v>0</v>
      </c>
      <c r="K6" s="59">
        <v>0</v>
      </c>
      <c r="L6" s="59">
        <v>0</v>
      </c>
      <c r="M6" s="59">
        <v>0</v>
      </c>
      <c r="N6" s="59">
        <v>0</v>
      </c>
      <c r="O6" s="59">
        <v>0</v>
      </c>
      <c r="P6" s="59">
        <v>0</v>
      </c>
      <c r="Q6" s="59">
        <v>0</v>
      </c>
      <c r="R6" s="59">
        <v>0</v>
      </c>
      <c r="S6" s="59">
        <v>0</v>
      </c>
      <c r="T6" s="59">
        <v>0</v>
      </c>
      <c r="U6" s="59">
        <v>0</v>
      </c>
      <c r="V6" s="59">
        <v>0</v>
      </c>
      <c r="W6" s="59">
        <v>0</v>
      </c>
      <c r="X6" s="59">
        <v>0</v>
      </c>
      <c r="Y6" s="59">
        <v>0</v>
      </c>
      <c r="Z6" s="59">
        <v>0</v>
      </c>
      <c r="AA6" s="59">
        <v>0</v>
      </c>
      <c r="AB6" s="59">
        <v>0</v>
      </c>
      <c r="AC6" s="59">
        <v>0</v>
      </c>
      <c r="AD6" s="59">
        <v>0</v>
      </c>
      <c r="AE6" s="59">
        <v>0</v>
      </c>
      <c r="AF6" s="59">
        <v>0</v>
      </c>
      <c r="AG6" s="59">
        <v>0</v>
      </c>
      <c r="AH6" s="59">
        <v>0</v>
      </c>
      <c r="AI6" s="59">
        <v>0</v>
      </c>
      <c r="AJ6" s="59">
        <v>0</v>
      </c>
      <c r="AK6" s="59">
        <v>0</v>
      </c>
      <c r="AL6" s="59">
        <v>0</v>
      </c>
      <c r="AM6" s="59">
        <v>0</v>
      </c>
      <c r="AN6" s="59">
        <v>0</v>
      </c>
      <c r="AO6" s="59">
        <v>0</v>
      </c>
      <c r="AP6" s="59">
        <v>0</v>
      </c>
      <c r="AQ6" s="59">
        <v>0</v>
      </c>
      <c r="AR6" s="59">
        <v>0</v>
      </c>
      <c r="AS6" s="59">
        <v>0</v>
      </c>
      <c r="AT6" s="59">
        <v>0</v>
      </c>
      <c r="AU6" s="59">
        <v>0</v>
      </c>
      <c r="AV6" s="59">
        <v>0</v>
      </c>
      <c r="AW6" s="59">
        <v>0</v>
      </c>
      <c r="AX6" s="59">
        <v>0</v>
      </c>
      <c r="AY6" s="59">
        <v>0</v>
      </c>
      <c r="AZ6" s="57">
        <f>COUNTIF(B6:AY6,"5")</f>
        <v>0</v>
      </c>
      <c r="BA6" s="57">
        <f>COUNTIF(A6:AX6,"4")</f>
        <v>0</v>
      </c>
      <c r="BB6" s="57">
        <f>COUNTIF(B6:AY6,"3")</f>
        <v>0</v>
      </c>
      <c r="BC6" s="57">
        <f>COUNTIF(B6:AY6,"2")</f>
        <v>0</v>
      </c>
      <c r="BD6" s="57">
        <f>COUNTIF(B6:AY6,"1")</f>
        <v>0</v>
      </c>
      <c r="BE6" s="57">
        <f>COUNTIF(B6:AY6,"NA")</f>
        <v>0</v>
      </c>
    </row>
    <row r="7" spans="1:57" ht="15.75" x14ac:dyDescent="0.25">
      <c r="A7" s="90" t="s">
        <v>55</v>
      </c>
      <c r="B7" s="59">
        <v>0</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7">
        <f>COUNTIF(B7:AY7,"5")</f>
        <v>0</v>
      </c>
      <c r="BA7" s="57">
        <f>COUNTIF(B7:AY7,"4")</f>
        <v>0</v>
      </c>
      <c r="BB7" s="57">
        <f>COUNTIF(B7:AY7,"3")</f>
        <v>0</v>
      </c>
      <c r="BC7" s="57">
        <f>COUNTIF(B7:AY7,"2")</f>
        <v>0</v>
      </c>
      <c r="BD7" s="57">
        <f>COUNTIF(B7:AY7,"1")</f>
        <v>0</v>
      </c>
      <c r="BE7" s="57">
        <f>COUNTIF(B7:AY7,"NA")</f>
        <v>0</v>
      </c>
    </row>
    <row r="8" spans="1:57" ht="18" customHeight="1" x14ac:dyDescent="0.2">
      <c r="A8" s="91" t="s">
        <v>48</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ht="18" customHeight="1" x14ac:dyDescent="0.25">
      <c r="A9" s="89" t="s">
        <v>56</v>
      </c>
      <c r="B9" s="59">
        <v>0</v>
      </c>
      <c r="C9" s="59">
        <v>0</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v>0</v>
      </c>
      <c r="AQ9" s="59">
        <v>0</v>
      </c>
      <c r="AR9" s="59">
        <v>0</v>
      </c>
      <c r="AS9" s="59">
        <v>0</v>
      </c>
      <c r="AT9" s="59">
        <v>0</v>
      </c>
      <c r="AU9" s="59">
        <v>0</v>
      </c>
      <c r="AV9" s="59">
        <v>0</v>
      </c>
      <c r="AW9" s="59">
        <v>0</v>
      </c>
      <c r="AX9" s="59">
        <v>0</v>
      </c>
      <c r="AY9" s="59">
        <v>0</v>
      </c>
      <c r="AZ9" s="57">
        <f t="shared" ref="AZ9:AZ21" si="0">COUNTIF(B9:AY9,"5")</f>
        <v>0</v>
      </c>
      <c r="BA9" s="57">
        <f t="shared" ref="BA9:BA21" si="1">COUNTIF(B9:AY9,"4")</f>
        <v>0</v>
      </c>
      <c r="BB9" s="57">
        <f t="shared" ref="BB9:BB21" si="2">COUNTIF(B9:AY9,"3")</f>
        <v>0</v>
      </c>
      <c r="BC9" s="57">
        <f t="shared" ref="BC9:BC21" si="3">COUNTIF(B9:AY9,"2")</f>
        <v>0</v>
      </c>
      <c r="BD9" s="57">
        <f t="shared" ref="BD9:BD21" si="4">COUNTIF(B9:AY9,"1")</f>
        <v>0</v>
      </c>
      <c r="BE9" s="57">
        <f t="shared" ref="BE9:BE21" si="5">COUNTIF(B9:AY9,"NA")</f>
        <v>0</v>
      </c>
    </row>
    <row r="10" spans="1:57" ht="18" customHeight="1" x14ac:dyDescent="0.25">
      <c r="A10" s="89" t="s">
        <v>57</v>
      </c>
      <c r="B10" s="59">
        <v>0</v>
      </c>
      <c r="C10" s="59">
        <v>0</v>
      </c>
      <c r="D10" s="59">
        <v>0</v>
      </c>
      <c r="E10" s="59">
        <v>0</v>
      </c>
      <c r="F10" s="59">
        <v>0</v>
      </c>
      <c r="G10" s="59">
        <v>0</v>
      </c>
      <c r="H10" s="59">
        <v>0</v>
      </c>
      <c r="I10" s="59">
        <v>0</v>
      </c>
      <c r="J10" s="59">
        <v>0</v>
      </c>
      <c r="K10" s="59">
        <v>0</v>
      </c>
      <c r="L10" s="59">
        <v>0</v>
      </c>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7">
        <f t="shared" si="0"/>
        <v>0</v>
      </c>
      <c r="BA10" s="57">
        <f>COUNTIF(B10:AY10,"4")</f>
        <v>0</v>
      </c>
      <c r="BB10" s="57">
        <f t="shared" si="2"/>
        <v>0</v>
      </c>
      <c r="BC10" s="57">
        <f t="shared" si="3"/>
        <v>0</v>
      </c>
      <c r="BD10" s="57">
        <f t="shared" si="4"/>
        <v>0</v>
      </c>
      <c r="BE10" s="57">
        <f t="shared" si="5"/>
        <v>0</v>
      </c>
    </row>
    <row r="11" spans="1:57" ht="15.75" x14ac:dyDescent="0.25">
      <c r="A11" s="90" t="s">
        <v>58</v>
      </c>
      <c r="B11" s="59">
        <v>0</v>
      </c>
      <c r="C11" s="59">
        <v>0</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7">
        <f>COUNTIF(B11:AY11,"5")</f>
        <v>0</v>
      </c>
      <c r="BA11" s="57">
        <f t="shared" ref="BA11" si="6">COUNTIF(B11:AY11,"4")</f>
        <v>0</v>
      </c>
      <c r="BB11" s="57">
        <f t="shared" si="2"/>
        <v>0</v>
      </c>
      <c r="BC11" s="57">
        <f t="shared" si="3"/>
        <v>0</v>
      </c>
      <c r="BD11" s="57">
        <f t="shared" si="4"/>
        <v>0</v>
      </c>
      <c r="BE11" s="57">
        <f t="shared" si="5"/>
        <v>0</v>
      </c>
    </row>
    <row r="12" spans="1:57" ht="15.75" x14ac:dyDescent="0.2">
      <c r="A12" s="91" t="s">
        <v>38</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ht="18" customHeight="1" x14ac:dyDescent="0.25">
      <c r="A13" s="90" t="s">
        <v>102</v>
      </c>
      <c r="B13" s="59">
        <v>0</v>
      </c>
      <c r="C13" s="59">
        <v>0</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7">
        <f t="shared" si="0"/>
        <v>0</v>
      </c>
      <c r="BA13" s="57">
        <f t="shared" ref="BA13" si="7">COUNTIF(B13:AY13,"4")</f>
        <v>0</v>
      </c>
      <c r="BB13" s="57">
        <f t="shared" si="2"/>
        <v>0</v>
      </c>
      <c r="BC13" s="57">
        <f t="shared" si="3"/>
        <v>0</v>
      </c>
      <c r="BD13" s="57">
        <f t="shared" si="4"/>
        <v>0</v>
      </c>
      <c r="BE13" s="57">
        <f t="shared" si="5"/>
        <v>0</v>
      </c>
    </row>
    <row r="14" spans="1:57" ht="15.75" x14ac:dyDescent="0.25">
      <c r="A14" s="90" t="s">
        <v>103</v>
      </c>
      <c r="B14" s="59">
        <v>0</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7">
        <f t="shared" si="0"/>
        <v>0</v>
      </c>
      <c r="BA14" s="57">
        <f t="shared" ref="BA14" si="8">COUNTIF(A14:AX14,"4")</f>
        <v>0</v>
      </c>
      <c r="BB14" s="57">
        <f t="shared" si="2"/>
        <v>0</v>
      </c>
      <c r="BC14" s="57">
        <f t="shared" si="3"/>
        <v>0</v>
      </c>
      <c r="BD14" s="57">
        <f t="shared" si="4"/>
        <v>0</v>
      </c>
      <c r="BE14" s="57">
        <f t="shared" si="5"/>
        <v>0</v>
      </c>
    </row>
    <row r="15" spans="1:57" ht="19.5" customHeight="1" x14ac:dyDescent="0.2">
      <c r="A15" s="91" t="s">
        <v>49</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5.75" x14ac:dyDescent="0.25">
      <c r="A16" s="90" t="s">
        <v>104</v>
      </c>
      <c r="B16" s="59">
        <v>0</v>
      </c>
      <c r="C16" s="59">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7">
        <f t="shared" si="0"/>
        <v>0</v>
      </c>
      <c r="BA16" s="57">
        <f t="shared" ref="BA16" si="9">COUNTIF(A16:AX16,"4")</f>
        <v>0</v>
      </c>
      <c r="BB16" s="57">
        <f t="shared" si="2"/>
        <v>0</v>
      </c>
      <c r="BC16" s="57">
        <f t="shared" si="3"/>
        <v>0</v>
      </c>
      <c r="BD16" s="57">
        <f t="shared" si="4"/>
        <v>0</v>
      </c>
      <c r="BE16" s="57">
        <f t="shared" si="5"/>
        <v>0</v>
      </c>
    </row>
    <row r="17" spans="1:57" ht="21.75" customHeight="1" x14ac:dyDescent="0.2">
      <c r="A17" s="91" t="s">
        <v>59</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15.75" x14ac:dyDescent="0.25">
      <c r="A18" s="90" t="s">
        <v>105</v>
      </c>
      <c r="B18" s="59">
        <v>0</v>
      </c>
      <c r="C18" s="59">
        <v>0</v>
      </c>
      <c r="D18" s="59">
        <v>0</v>
      </c>
      <c r="E18" s="59">
        <v>0</v>
      </c>
      <c r="F18" s="59">
        <v>0</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7">
        <f t="shared" si="0"/>
        <v>0</v>
      </c>
      <c r="BA18" s="57">
        <f>COUNTIF(A18:AX18,"4")</f>
        <v>0</v>
      </c>
      <c r="BB18" s="57">
        <f t="shared" si="2"/>
        <v>0</v>
      </c>
      <c r="BC18" s="57">
        <f t="shared" si="3"/>
        <v>0</v>
      </c>
      <c r="BD18" s="57">
        <f t="shared" si="4"/>
        <v>0</v>
      </c>
      <c r="BE18" s="57">
        <f t="shared" si="5"/>
        <v>0</v>
      </c>
    </row>
    <row r="19" spans="1:57" ht="15.75" x14ac:dyDescent="0.25">
      <c r="A19" s="89" t="s">
        <v>106</v>
      </c>
      <c r="B19" s="59">
        <v>0</v>
      </c>
      <c r="C19" s="59">
        <v>0</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0</v>
      </c>
      <c r="X19" s="59">
        <v>0</v>
      </c>
      <c r="Y19" s="59">
        <v>0</v>
      </c>
      <c r="Z19" s="59">
        <v>0</v>
      </c>
      <c r="AA19" s="59">
        <v>0</v>
      </c>
      <c r="AB19" s="59">
        <v>0</v>
      </c>
      <c r="AC19" s="59">
        <v>0</v>
      </c>
      <c r="AD19" s="59">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7">
        <f t="shared" si="0"/>
        <v>0</v>
      </c>
      <c r="BA19" s="57">
        <f>COUNTIF(B19:AY19,"4")</f>
        <v>0</v>
      </c>
      <c r="BB19" s="57">
        <f>COUNTIF(B19:AY19,"3")</f>
        <v>0</v>
      </c>
      <c r="BC19" s="57">
        <f t="shared" si="3"/>
        <v>0</v>
      </c>
      <c r="BD19" s="57">
        <f t="shared" si="4"/>
        <v>0</v>
      </c>
      <c r="BE19" s="57">
        <f t="shared" si="5"/>
        <v>0</v>
      </c>
    </row>
    <row r="20" spans="1:57" ht="15.75" x14ac:dyDescent="0.25">
      <c r="A20" s="89" t="s">
        <v>107</v>
      </c>
      <c r="B20" s="59">
        <v>0</v>
      </c>
      <c r="C20" s="59">
        <v>0</v>
      </c>
      <c r="D20" s="59">
        <v>0</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7">
        <f t="shared" si="0"/>
        <v>0</v>
      </c>
      <c r="BA20">
        <f>COUNTIF(B20:AY20,"4")</f>
        <v>0</v>
      </c>
      <c r="BB20" s="57">
        <f>COUNTIF(B20:AY20,"3")</f>
        <v>0</v>
      </c>
      <c r="BC20" s="57">
        <f t="shared" si="3"/>
        <v>0</v>
      </c>
      <c r="BD20" s="57">
        <f t="shared" si="4"/>
        <v>0</v>
      </c>
      <c r="BE20" s="57">
        <f t="shared" si="5"/>
        <v>0</v>
      </c>
    </row>
    <row r="21" spans="1:57" ht="31.5" x14ac:dyDescent="0.25">
      <c r="A21" s="58" t="s">
        <v>108</v>
      </c>
      <c r="B21" s="59">
        <v>0</v>
      </c>
      <c r="C21" s="59">
        <v>0</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0</v>
      </c>
      <c r="Z21" s="59">
        <v>0</v>
      </c>
      <c r="AA21" s="59">
        <v>0</v>
      </c>
      <c r="AB21" s="59">
        <v>0</v>
      </c>
      <c r="AC21" s="59">
        <v>0</v>
      </c>
      <c r="AD21" s="59">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7">
        <f t="shared" si="0"/>
        <v>0</v>
      </c>
      <c r="BA21" s="57">
        <f t="shared" si="1"/>
        <v>0</v>
      </c>
      <c r="BB21" s="57">
        <f t="shared" si="2"/>
        <v>0</v>
      </c>
      <c r="BC21" s="57">
        <f t="shared" si="3"/>
        <v>0</v>
      </c>
      <c r="BD21" s="57">
        <f t="shared" si="4"/>
        <v>0</v>
      </c>
      <c r="BE21" s="57">
        <f t="shared" si="5"/>
        <v>0</v>
      </c>
    </row>
    <row r="22" spans="1:57" ht="27" customHeight="1" x14ac:dyDescent="0.2">
      <c r="A22" s="125" t="s">
        <v>25</v>
      </c>
      <c r="B22" s="126">
        <f>SUM(B6:B21)</f>
        <v>0</v>
      </c>
      <c r="C22" s="126">
        <f>SUM(C6:C21)</f>
        <v>0</v>
      </c>
      <c r="D22" s="126">
        <f t="shared" ref="D22:BE22" si="10">SUM(D6:D21)</f>
        <v>0</v>
      </c>
      <c r="E22" s="126">
        <f t="shared" si="10"/>
        <v>0</v>
      </c>
      <c r="F22" s="126">
        <f t="shared" si="10"/>
        <v>0</v>
      </c>
      <c r="G22" s="126">
        <f t="shared" si="10"/>
        <v>0</v>
      </c>
      <c r="H22" s="126">
        <f t="shared" si="10"/>
        <v>0</v>
      </c>
      <c r="I22" s="126">
        <f t="shared" si="10"/>
        <v>0</v>
      </c>
      <c r="J22" s="126">
        <f t="shared" si="10"/>
        <v>0</v>
      </c>
      <c r="K22" s="126">
        <f t="shared" si="10"/>
        <v>0</v>
      </c>
      <c r="L22" s="126">
        <f t="shared" si="10"/>
        <v>0</v>
      </c>
      <c r="M22" s="126">
        <f t="shared" si="10"/>
        <v>0</v>
      </c>
      <c r="N22" s="126">
        <f t="shared" si="10"/>
        <v>0</v>
      </c>
      <c r="O22" s="126">
        <f t="shared" si="10"/>
        <v>0</v>
      </c>
      <c r="P22" s="126">
        <f t="shared" si="10"/>
        <v>0</v>
      </c>
      <c r="Q22" s="126">
        <f t="shared" si="10"/>
        <v>0</v>
      </c>
      <c r="R22" s="126">
        <f t="shared" si="10"/>
        <v>0</v>
      </c>
      <c r="S22" s="126">
        <f t="shared" si="10"/>
        <v>0</v>
      </c>
      <c r="T22" s="126">
        <f t="shared" si="10"/>
        <v>0</v>
      </c>
      <c r="U22" s="126">
        <f t="shared" si="10"/>
        <v>0</v>
      </c>
      <c r="V22" s="126">
        <f t="shared" si="10"/>
        <v>0</v>
      </c>
      <c r="W22" s="126">
        <f t="shared" si="10"/>
        <v>0</v>
      </c>
      <c r="X22" s="126">
        <f t="shared" si="10"/>
        <v>0</v>
      </c>
      <c r="Y22" s="126">
        <f t="shared" si="10"/>
        <v>0</v>
      </c>
      <c r="Z22" s="126">
        <f t="shared" si="10"/>
        <v>0</v>
      </c>
      <c r="AA22" s="126">
        <f t="shared" si="10"/>
        <v>0</v>
      </c>
      <c r="AB22" s="126">
        <f t="shared" si="10"/>
        <v>0</v>
      </c>
      <c r="AC22" s="126">
        <f t="shared" si="10"/>
        <v>0</v>
      </c>
      <c r="AD22" s="126">
        <f t="shared" si="10"/>
        <v>0</v>
      </c>
      <c r="AE22" s="126">
        <f t="shared" si="10"/>
        <v>0</v>
      </c>
      <c r="AF22" s="126">
        <f t="shared" si="10"/>
        <v>0</v>
      </c>
      <c r="AG22" s="126">
        <f t="shared" si="10"/>
        <v>0</v>
      </c>
      <c r="AH22" s="126">
        <f t="shared" si="10"/>
        <v>0</v>
      </c>
      <c r="AI22" s="126">
        <f t="shared" si="10"/>
        <v>0</v>
      </c>
      <c r="AJ22" s="126">
        <f t="shared" si="10"/>
        <v>0</v>
      </c>
      <c r="AK22" s="126">
        <f t="shared" si="10"/>
        <v>0</v>
      </c>
      <c r="AL22" s="126">
        <f t="shared" si="10"/>
        <v>0</v>
      </c>
      <c r="AM22" s="126">
        <f t="shared" si="10"/>
        <v>0</v>
      </c>
      <c r="AN22" s="126">
        <f t="shared" si="10"/>
        <v>0</v>
      </c>
      <c r="AO22" s="126">
        <f t="shared" si="10"/>
        <v>0</v>
      </c>
      <c r="AP22" s="126">
        <f t="shared" si="10"/>
        <v>0</v>
      </c>
      <c r="AQ22" s="126">
        <f t="shared" si="10"/>
        <v>0</v>
      </c>
      <c r="AR22" s="126">
        <f t="shared" si="10"/>
        <v>0</v>
      </c>
      <c r="AS22" s="126">
        <f t="shared" si="10"/>
        <v>0</v>
      </c>
      <c r="AT22" s="126">
        <f t="shared" si="10"/>
        <v>0</v>
      </c>
      <c r="AU22" s="126">
        <f t="shared" si="10"/>
        <v>0</v>
      </c>
      <c r="AV22" s="126">
        <f t="shared" si="10"/>
        <v>0</v>
      </c>
      <c r="AW22" s="126">
        <f t="shared" si="10"/>
        <v>0</v>
      </c>
      <c r="AX22" s="126">
        <f t="shared" si="10"/>
        <v>0</v>
      </c>
      <c r="AY22" s="126">
        <f t="shared" si="10"/>
        <v>0</v>
      </c>
      <c r="AZ22" s="126">
        <f t="shared" si="10"/>
        <v>0</v>
      </c>
      <c r="BA22" s="126">
        <f t="shared" si="10"/>
        <v>0</v>
      </c>
      <c r="BB22" s="126">
        <f t="shared" si="10"/>
        <v>0</v>
      </c>
      <c r="BC22" s="126">
        <f t="shared" si="10"/>
        <v>0</v>
      </c>
      <c r="BD22" s="126">
        <f t="shared" si="10"/>
        <v>0</v>
      </c>
      <c r="BE22" s="126">
        <f t="shared" si="10"/>
        <v>0</v>
      </c>
    </row>
    <row r="23" spans="1:57" ht="12.75" customHeight="1" x14ac:dyDescent="0.2">
      <c r="A23" t="s">
        <v>110</v>
      </c>
      <c r="AZ23" s="3" t="s">
        <v>119</v>
      </c>
      <c r="BA23" s="3" t="e">
        <f>AVERAGE(B23:AY23)</f>
        <v>#DIV/0!</v>
      </c>
      <c r="BB23" s="3" t="s">
        <v>98</v>
      </c>
      <c r="BC23" s="3">
        <f>MAX(B23:AY23)</f>
        <v>0</v>
      </c>
      <c r="BD23" s="3" t="s">
        <v>99</v>
      </c>
      <c r="BE23" s="3">
        <f>MIN(B23:AY23)</f>
        <v>0</v>
      </c>
    </row>
    <row r="24" spans="1:57" x14ac:dyDescent="0.2">
      <c r="A24" t="s">
        <v>111</v>
      </c>
      <c r="AZ24" s="3" t="s">
        <v>119</v>
      </c>
      <c r="BA24" s="3" t="e">
        <f>AVERAGE(B24:AY24)</f>
        <v>#DIV/0!</v>
      </c>
      <c r="BB24" s="3" t="s">
        <v>98</v>
      </c>
      <c r="BC24" s="3">
        <f>MAX(B24:AY24)</f>
        <v>0</v>
      </c>
      <c r="BD24" s="3" t="s">
        <v>99</v>
      </c>
      <c r="BE24" s="3">
        <f>MIN(B24:AY24)</f>
        <v>0</v>
      </c>
    </row>
    <row r="25" spans="1:57" ht="12.75" customHeight="1" thickBot="1" x14ac:dyDescent="0.45">
      <c r="A25" s="66"/>
    </row>
    <row r="26" spans="1:57" ht="13.5" thickBot="1" x14ac:dyDescent="0.25">
      <c r="A26" s="104"/>
      <c r="B26" s="163" t="s">
        <v>78</v>
      </c>
      <c r="C26" s="164"/>
      <c r="D26" s="164"/>
      <c r="E26" s="165"/>
    </row>
    <row r="27" spans="1:57" ht="15" x14ac:dyDescent="0.25">
      <c r="A27" s="105" t="s">
        <v>79</v>
      </c>
      <c r="B27" s="154">
        <v>0</v>
      </c>
      <c r="C27" s="154"/>
      <c r="D27" s="154"/>
      <c r="E27" s="155"/>
    </row>
    <row r="28" spans="1:57" ht="15" x14ac:dyDescent="0.25">
      <c r="A28" s="106" t="s">
        <v>80</v>
      </c>
      <c r="B28" s="156">
        <v>0</v>
      </c>
      <c r="C28" s="157"/>
      <c r="D28" s="157"/>
      <c r="E28" s="158"/>
    </row>
    <row r="29" spans="1:57" ht="15.75" thickBot="1" x14ac:dyDescent="0.3">
      <c r="A29" s="107" t="s">
        <v>81</v>
      </c>
      <c r="B29" s="159">
        <v>0</v>
      </c>
      <c r="C29" s="159"/>
      <c r="D29" s="159"/>
      <c r="E29" s="160"/>
    </row>
    <row r="33" spans="1:5" ht="13.5" thickBot="1" x14ac:dyDescent="0.25"/>
    <row r="34" spans="1:5" ht="13.5" thickBot="1" x14ac:dyDescent="0.25">
      <c r="A34" s="119"/>
      <c r="B34" s="166" t="s">
        <v>78</v>
      </c>
      <c r="C34" s="167"/>
      <c r="D34" s="167"/>
      <c r="E34" s="168"/>
    </row>
    <row r="35" spans="1:5" x14ac:dyDescent="0.2">
      <c r="A35" s="71" t="s">
        <v>82</v>
      </c>
      <c r="B35" s="152">
        <v>0</v>
      </c>
      <c r="C35" s="152"/>
      <c r="D35" s="152"/>
      <c r="E35" s="153"/>
    </row>
    <row r="36" spans="1:5" x14ac:dyDescent="0.2">
      <c r="A36" s="50" t="s">
        <v>83</v>
      </c>
      <c r="B36" s="161">
        <v>0</v>
      </c>
      <c r="C36" s="161"/>
      <c r="D36" s="161"/>
      <c r="E36" s="162"/>
    </row>
    <row r="37" spans="1:5" x14ac:dyDescent="0.2">
      <c r="A37" s="71" t="s">
        <v>84</v>
      </c>
      <c r="B37" s="169">
        <v>0</v>
      </c>
      <c r="C37" s="169"/>
      <c r="D37" s="169"/>
      <c r="E37" s="170"/>
    </row>
    <row r="38" spans="1:5" x14ac:dyDescent="0.2">
      <c r="A38" s="71" t="s">
        <v>85</v>
      </c>
      <c r="B38" s="171">
        <v>0</v>
      </c>
      <c r="C38" s="171"/>
      <c r="D38" s="171"/>
      <c r="E38" s="172"/>
    </row>
    <row r="39" spans="1:5" x14ac:dyDescent="0.2">
      <c r="A39" s="50" t="s">
        <v>86</v>
      </c>
      <c r="B39" s="173">
        <v>0</v>
      </c>
      <c r="C39" s="173"/>
      <c r="D39" s="173"/>
      <c r="E39" s="174"/>
    </row>
    <row r="40" spans="1:5" ht="13.5" thickBot="1" x14ac:dyDescent="0.25">
      <c r="A40" s="118" t="s">
        <v>87</v>
      </c>
      <c r="B40" s="150">
        <v>0</v>
      </c>
      <c r="C40" s="150"/>
      <c r="D40" s="150"/>
      <c r="E40" s="151"/>
    </row>
  </sheetData>
  <mergeCells count="11">
    <mergeCell ref="B37:E37"/>
    <mergeCell ref="B38:E38"/>
    <mergeCell ref="B39:E39"/>
    <mergeCell ref="B40:E40"/>
    <mergeCell ref="B26:E26"/>
    <mergeCell ref="B27:E27"/>
    <mergeCell ref="B28:E28"/>
    <mergeCell ref="B29:E29"/>
    <mergeCell ref="B34:E34"/>
    <mergeCell ref="B35:E35"/>
    <mergeCell ref="B36:E36"/>
  </mergeCells>
  <phoneticPr fontId="16" type="noConversion"/>
  <pageMargins left="0.35" right="0.34" top="1" bottom="1" header="0.5" footer="0.5"/>
  <pageSetup scale="68" fitToWidth="2" orientation="landscape" r:id="rId1"/>
  <headerFooter alignWithMargins="0">
    <oddHeader>&amp;LGeorgia Victim Outcomes Reporting &amp;C&amp;"Arial,Bold Italic"&amp;11XXX Agency Outcome Data Entry and Summary Sheet</oddHeader>
    <oddFooter>&amp;Rdraft developed by Performance Vistas, Inc.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DIRECTIONS</vt:lpstr>
      <vt:lpstr>Oct Entry</vt:lpstr>
      <vt:lpstr>Nov Entry</vt:lpstr>
      <vt:lpstr>Dec Entry</vt:lpstr>
      <vt:lpstr>Jan Entry</vt:lpstr>
      <vt:lpstr>Feb Entry</vt:lpstr>
      <vt:lpstr>Mar Entry</vt:lpstr>
      <vt:lpstr>Apr Entry</vt:lpstr>
      <vt:lpstr>May Entry</vt:lpstr>
      <vt:lpstr>June Entry</vt:lpstr>
      <vt:lpstr>Jul Entry</vt:lpstr>
      <vt:lpstr>Aug Entry</vt:lpstr>
      <vt:lpstr>Sep Entry</vt:lpstr>
      <vt:lpstr>October - March</vt:lpstr>
      <vt:lpstr>April - September</vt:lpstr>
      <vt:lpstr>YEAR TOTALS</vt:lpstr>
    </vt:vector>
  </TitlesOfParts>
  <Company>Performance Vistas,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Outcomes Monthly Data Entry &amp; Summary</dc:title>
  <dc:creator>Doug Bailey</dc:creator>
  <cp:lastModifiedBy>Sondra Richardson</cp:lastModifiedBy>
  <cp:lastPrinted>2009-09-10T21:23:15Z</cp:lastPrinted>
  <dcterms:created xsi:type="dcterms:W3CDTF">2002-07-16T19:15:04Z</dcterms:created>
  <dcterms:modified xsi:type="dcterms:W3CDTF">2016-10-06T15:25:24Z</dcterms:modified>
</cp:coreProperties>
</file>