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35" yWindow="65371" windowWidth="9735" windowHeight="8790" tabRatio="601" activeTab="0"/>
  </bookViews>
  <sheets>
    <sheet name="Cover Sheet" sheetId="1" r:id="rId1"/>
    <sheet name="Personnel" sheetId="2" r:id="rId2"/>
    <sheet name="Equipment" sheetId="3" r:id="rId3"/>
    <sheet name="Supplies" sheetId="4" r:id="rId4"/>
    <sheet name="Travel" sheetId="5" r:id="rId5"/>
    <sheet name="Printing" sheetId="6" r:id="rId6"/>
    <sheet name="Other" sheetId="7" r:id="rId7"/>
  </sheets>
  <definedNames>
    <definedName name="_xlnm.Print_Area" localSheetId="0">'Cover Sheet'!$B$1:$F$46</definedName>
    <definedName name="_xlnm.Print_Area" localSheetId="2">'Equipment'!$A$1:$G$38</definedName>
    <definedName name="_xlnm.Print_Area" localSheetId="6">'Other'!$A$1:$G$111</definedName>
    <definedName name="_xlnm.Print_Area" localSheetId="1">'Personnel'!$A$1:$M$349</definedName>
    <definedName name="_xlnm.Print_Area" localSheetId="5">'Printing'!$A$1:$G$38</definedName>
    <definedName name="_xlnm.Print_Area" localSheetId="3">'Supplies'!$A$1:$G$111</definedName>
    <definedName name="_xlnm.Print_Area" localSheetId="4">'Travel'!$A$1:$G$38</definedName>
    <definedName name="_xlnm.Print_Titles" localSheetId="6">'Other'!$2:$2</definedName>
    <definedName name="_xlnm.Print_Titles" localSheetId="3">'Supplies'!$2:$2</definedName>
  </definedNames>
  <calcPr fullCalcOnLoad="1"/>
</workbook>
</file>

<file path=xl/sharedStrings.xml><?xml version="1.0" encoding="utf-8"?>
<sst xmlns="http://schemas.openxmlformats.org/spreadsheetml/2006/main" count="867" uniqueCount="259">
  <si>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</si>
  <si>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</si>
  <si>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</si>
  <si>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</si>
  <si>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</si>
  <si>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</si>
  <si>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</si>
  <si>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</si>
  <si>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</si>
  <si>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</si>
  <si>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</si>
  <si>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</si>
  <si>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</si>
  <si>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</si>
  <si>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</si>
  <si>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</si>
  <si>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</si>
  <si>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</si>
  <si>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</si>
  <si>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</si>
  <si>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</si>
  <si>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</si>
  <si>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</si>
  <si>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</si>
  <si>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</si>
  <si>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</si>
  <si>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</si>
  <si>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</si>
  <si>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</si>
  <si>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</si>
  <si>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</si>
  <si>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</si>
  <si>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</si>
  <si>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</si>
  <si>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</si>
  <si>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</si>
  <si>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</si>
  <si>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</si>
  <si>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</si>
  <si>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</si>
  <si>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</si>
  <si>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</si>
  <si>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</si>
  <si>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</si>
  <si>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</si>
  <si>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</si>
  <si>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</si>
  <si>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</si>
  <si>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</si>
  <si>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</si>
  <si>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</si>
  <si>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</si>
  <si>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</si>
  <si>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</si>
  <si>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</si>
  <si>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</si>
  <si>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</si>
  <si>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</si>
  <si>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</si>
  <si>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</si>
  <si>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</si>
  <si>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</si>
  <si>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</si>
  <si>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</si>
  <si>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</si>
  <si>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</si>
  <si>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</si>
  <si>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</si>
  <si>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</si>
  <si>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</si>
  <si>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</si>
  <si>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</si>
  <si>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</si>
  <si>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</si>
  <si>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</si>
  <si>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</si>
  <si>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</si>
  <si>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</si>
  <si>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</si>
  <si>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</si>
  <si>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</si>
  <si>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</si>
  <si>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</si>
  <si>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</si>
  <si>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</si>
  <si>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</si>
  <si>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</si>
  <si>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</si>
  <si>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</si>
  <si>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</si>
  <si>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</si>
  <si>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</si>
  <si>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</si>
  <si>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</si>
  <si>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</si>
  <si>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</si>
  <si>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</si>
  <si>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</si>
  <si>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</si>
  <si>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</si>
  <si>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</si>
  <si>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</si>
  <si>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</si>
  <si>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</si>
  <si>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</si>
  <si>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</si>
  <si>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</si>
  <si>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</si>
  <si>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</si>
  <si>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</si>
  <si>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</si>
  <si>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</si>
  <si>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</si>
  <si>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</si>
  <si>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</si>
  <si>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</si>
  <si>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</si>
  <si>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</si>
  <si>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</si>
  <si>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</si>
  <si>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</si>
  <si>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</si>
  <si>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</si>
  <si>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</si>
  <si>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</si>
  <si>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</si>
  <si>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</si>
  <si>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</si>
  <si>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</si>
  <si>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</si>
  <si>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</si>
  <si>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</si>
  <si>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</si>
  <si>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</si>
  <si>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</si>
  <si>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</si>
  <si>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</si>
  <si>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</si>
  <si>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</si>
  <si>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</si>
  <si>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627.032</t>
  </si>
  <si>
    <t>PROGRAM AWARENESS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</si>
  <si>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</si>
  <si>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</si>
  <si>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</si>
  <si>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</si>
  <si>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</si>
  <si>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</si>
  <si>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</si>
  <si>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</si>
  <si>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</si>
  <si>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</si>
  <si>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</si>
  <si>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</si>
  <si>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</si>
  <si>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</si>
  <si>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</si>
  <si>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</si>
  <si>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</si>
  <si>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</si>
  <si>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</si>
  <si>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</si>
  <si>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</si>
  <si>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</si>
  <si>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</si>
  <si>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</si>
  <si>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</si>
  <si>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</si>
  <si>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</si>
  <si>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</si>
  <si>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</si>
  <si>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</si>
  <si>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</si>
  <si>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</si>
  <si>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</si>
  <si>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</si>
  <si>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</si>
  <si>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</si>
  <si>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651.080</t>
  </si>
  <si>
    <t>INSTRUCTORS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</si>
  <si>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</si>
  <si>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</si>
  <si>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</si>
  <si>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</si>
  <si>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</si>
  <si>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</si>
  <si>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</si>
  <si>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</si>
  <si>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</si>
  <si>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</si>
  <si>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</si>
  <si>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</si>
  <si>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</si>
  <si>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</si>
  <si>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</si>
  <si>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</si>
  <si>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</si>
  <si>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</si>
  <si>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</si>
  <si>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</si>
  <si>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</si>
  <si>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</si>
  <si>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</si>
  <si>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</si>
  <si>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</si>
  <si>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</si>
  <si>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</si>
  <si>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</si>
  <si>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</si>
  <si>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</si>
  <si>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</si>
  <si>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</si>
  <si>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</si>
  <si>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</si>
  <si>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</si>
  <si>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</si>
  <si>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</si>
  <si>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</si>
  <si>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</si>
  <si>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</si>
  <si>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</si>
  <si>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</si>
  <si>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</si>
  <si>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</si>
  <si>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</si>
  <si>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</si>
  <si>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</si>
  <si>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</si>
  <si>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</si>
  <si>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Federal</t>
  </si>
  <si>
    <t>Cash</t>
  </si>
  <si>
    <t>In-kind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</si>
  <si>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</si>
  <si>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</si>
  <si>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</si>
  <si>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</si>
  <si>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</si>
  <si>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</si>
  <si>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</si>
  <si>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</si>
  <si>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</si>
  <si>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</si>
  <si>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</si>
  <si>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</si>
  <si>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</si>
  <si>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</si>
  <si>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</si>
  <si>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</si>
  <si>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Match*</t>
  </si>
  <si>
    <t>* Match breakdown:</t>
  </si>
  <si>
    <t>Employee:</t>
  </si>
  <si>
    <t>Position:</t>
  </si>
  <si>
    <t>Supp.</t>
  </si>
  <si>
    <t>%</t>
  </si>
  <si>
    <r>
      <t>S</t>
    </r>
    <r>
      <rPr>
        <b/>
        <i/>
        <sz val="20"/>
        <rFont val="Arial"/>
        <family val="2"/>
      </rPr>
      <t xml:space="preserve">ubgrant </t>
    </r>
    <r>
      <rPr>
        <b/>
        <i/>
        <u val="single"/>
        <sz val="20"/>
        <rFont val="Arial"/>
        <family val="2"/>
      </rPr>
      <t>E</t>
    </r>
    <r>
      <rPr>
        <b/>
        <i/>
        <sz val="20"/>
        <rFont val="Arial"/>
        <family val="2"/>
      </rPr>
      <t xml:space="preserve">xpenditure </t>
    </r>
    <r>
      <rPr>
        <b/>
        <i/>
        <u val="single"/>
        <sz val="20"/>
        <rFont val="Arial"/>
        <family val="2"/>
      </rPr>
      <t>R</t>
    </r>
    <r>
      <rPr>
        <b/>
        <i/>
        <sz val="20"/>
        <rFont val="Arial"/>
        <family val="2"/>
      </rPr>
      <t>eporting Form</t>
    </r>
  </si>
  <si>
    <t>ECOA Codes</t>
  </si>
  <si>
    <t>CONSULTANT</t>
  </si>
  <si>
    <t>SUPPORT AND MAINTENANCE</t>
  </si>
  <si>
    <t>PSN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</si>
</sst>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mmmm\ d\,\ yyyy"/>
    <numFmt numFmtId="168" formatCode="#,##0.0"/>
    <numFmt numFmtId="169" formatCode="&quot;$&quot;#,##0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3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  <family val="0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b/>
      <i/>
      <sz val="20"/>
      <name val="Arial"/>
      <family val="2"/>
    </font>
    <font>
      <b/>
      <i/>
      <u val="single"/>
      <sz val="20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/>
      <protection locked="0"/>
    </xf>
    <xf numFmtId="4" fontId="1" fillId="2" borderId="1" xfId="0" applyNumberFormat="1" applyFont="1" applyFill="1" applyBorder="1" applyAlignment="1" applyProtection="1">
      <alignment/>
      <protection locked="0"/>
    </xf>
    <xf numFmtId="164" fontId="1" fillId="2" borderId="2" xfId="0" applyNumberFormat="1" applyFont="1" applyFill="1" applyBorder="1" applyAlignment="1" applyProtection="1">
      <alignment/>
      <protection locked="0"/>
    </xf>
    <xf numFmtId="4" fontId="1" fillId="2" borderId="2" xfId="0" applyNumberFormat="1" applyFont="1" applyFill="1" applyBorder="1" applyAlignment="1" applyProtection="1">
      <alignment/>
      <protection locked="0"/>
    </xf>
    <xf numFmtId="164" fontId="1" fillId="2" borderId="3" xfId="0" applyNumberFormat="1" applyFont="1" applyFill="1" applyBorder="1" applyAlignment="1" applyProtection="1">
      <alignment/>
      <protection locked="0"/>
    </xf>
    <xf numFmtId="4" fontId="1" fillId="2" borderId="3" xfId="0" applyNumberFormat="1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7" fontId="3" fillId="2" borderId="4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 quotePrefix="1">
      <alignment horizontal="left"/>
      <protection locked="0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14" fontId="1" fillId="4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4" fontId="2" fillId="0" borderId="7" xfId="0" applyNumberFormat="1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4" fontId="3" fillId="0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8" fillId="4" borderId="0" xfId="0" applyFont="1" applyFill="1" applyAlignment="1">
      <alignment/>
    </xf>
    <xf numFmtId="4" fontId="1" fillId="4" borderId="0" xfId="0" applyNumberFormat="1" applyFont="1" applyFill="1" applyAlignment="1">
      <alignment/>
    </xf>
    <xf numFmtId="0" fontId="17" fillId="4" borderId="0" xfId="0" applyFont="1" applyFill="1" applyAlignment="1">
      <alignment/>
    </xf>
    <xf numFmtId="49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170" fontId="1" fillId="0" borderId="0" xfId="17" applyNumberFormat="1" applyFont="1" applyFill="1" applyAlignment="1">
      <alignment/>
    </xf>
    <xf numFmtId="170" fontId="1" fillId="0" borderId="4" xfId="17" applyNumberFormat="1" applyFont="1" applyFill="1" applyBorder="1" applyAlignment="1">
      <alignment/>
    </xf>
    <xf numFmtId="170" fontId="1" fillId="0" borderId="9" xfId="17" applyNumberFormat="1" applyFont="1" applyFill="1" applyBorder="1" applyAlignment="1">
      <alignment/>
    </xf>
    <xf numFmtId="44" fontId="1" fillId="0" borderId="0" xfId="17" applyNumberFormat="1" applyFont="1" applyFill="1" applyBorder="1" applyAlignment="1">
      <alignment/>
    </xf>
    <xf numFmtId="44" fontId="1" fillId="0" borderId="0" xfId="17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21" fillId="4" borderId="0" xfId="0" applyFont="1" applyFill="1" applyAlignment="1">
      <alignment/>
    </xf>
    <xf numFmtId="164" fontId="5" fillId="2" borderId="17" xfId="0" applyNumberFormat="1" applyFont="1" applyFill="1" applyBorder="1" applyAlignment="1" applyProtection="1">
      <alignment/>
      <protection locked="0"/>
    </xf>
    <xf numFmtId="4" fontId="5" fillId="2" borderId="1" xfId="0" applyNumberFormat="1" applyFont="1" applyFill="1" applyBorder="1" applyAlignment="1" applyProtection="1">
      <alignment/>
      <protection locked="0"/>
    </xf>
    <xf numFmtId="4" fontId="5" fillId="2" borderId="18" xfId="0" applyNumberFormat="1" applyFont="1" applyFill="1" applyBorder="1" applyAlignment="1" applyProtection="1">
      <alignment/>
      <protection locked="0"/>
    </xf>
    <xf numFmtId="164" fontId="5" fillId="2" borderId="19" xfId="0" applyNumberFormat="1" applyFont="1" applyFill="1" applyBorder="1" applyAlignment="1" applyProtection="1">
      <alignment/>
      <protection locked="0"/>
    </xf>
    <xf numFmtId="4" fontId="5" fillId="2" borderId="2" xfId="0" applyNumberFormat="1" applyFont="1" applyFill="1" applyBorder="1" applyAlignment="1" applyProtection="1">
      <alignment/>
      <protection locked="0"/>
    </xf>
    <xf numFmtId="4" fontId="5" fillId="2" borderId="20" xfId="0" applyNumberFormat="1" applyFont="1" applyFill="1" applyBorder="1" applyAlignment="1" applyProtection="1">
      <alignment/>
      <protection locked="0"/>
    </xf>
    <xf numFmtId="164" fontId="5" fillId="2" borderId="21" xfId="0" applyNumberFormat="1" applyFont="1" applyFill="1" applyBorder="1" applyAlignment="1" applyProtection="1">
      <alignment/>
      <protection locked="0"/>
    </xf>
    <xf numFmtId="4" fontId="5" fillId="2" borderId="3" xfId="0" applyNumberFormat="1" applyFont="1" applyFill="1" applyBorder="1" applyAlignment="1" applyProtection="1">
      <alignment/>
      <protection locked="0"/>
    </xf>
    <xf numFmtId="4" fontId="5" fillId="2" borderId="22" xfId="0" applyNumberFormat="1" applyFon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/>
    </xf>
    <xf numFmtId="49" fontId="1" fillId="2" borderId="24" xfId="0" applyNumberFormat="1" applyFont="1" applyFill="1" applyBorder="1" applyAlignment="1" applyProtection="1">
      <alignment/>
      <protection locked="0"/>
    </xf>
    <xf numFmtId="49" fontId="1" fillId="2" borderId="25" xfId="0" applyNumberFormat="1" applyFont="1" applyFill="1" applyBorder="1" applyAlignment="1" applyProtection="1">
      <alignment/>
      <protection locked="0"/>
    </xf>
    <xf numFmtId="49" fontId="1" fillId="2" borderId="26" xfId="0" applyNumberFormat="1" applyFont="1" applyFill="1" applyBorder="1" applyAlignment="1" applyProtection="1">
      <alignment/>
      <protection locked="0"/>
    </xf>
    <xf numFmtId="49" fontId="1" fillId="2" borderId="17" xfId="0" applyNumberFormat="1" applyFont="1" applyFill="1" applyBorder="1" applyAlignment="1" applyProtection="1">
      <alignment horizontal="left"/>
      <protection locked="0"/>
    </xf>
    <xf numFmtId="49" fontId="1" fillId="2" borderId="19" xfId="0" applyNumberFormat="1" applyFont="1" applyFill="1" applyBorder="1" applyAlignment="1" applyProtection="1">
      <alignment/>
      <protection locked="0"/>
    </xf>
    <xf numFmtId="49" fontId="1" fillId="2" borderId="19" xfId="0" applyNumberFormat="1" applyFont="1" applyFill="1" applyBorder="1" applyAlignment="1" applyProtection="1">
      <alignment horizontal="left"/>
      <protection locked="0"/>
    </xf>
    <xf numFmtId="49" fontId="1" fillId="2" borderId="19" xfId="0" applyNumberFormat="1" applyFont="1" applyFill="1" applyBorder="1" applyAlignment="1" applyProtection="1" quotePrefix="1">
      <alignment horizontal="left"/>
      <protection locked="0"/>
    </xf>
    <xf numFmtId="49" fontId="1" fillId="2" borderId="21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/>
    </xf>
    <xf numFmtId="49" fontId="1" fillId="2" borderId="17" xfId="0" applyNumberFormat="1" applyFont="1" applyFill="1" applyBorder="1" applyAlignment="1" applyProtection="1">
      <alignment/>
      <protection locked="0"/>
    </xf>
    <xf numFmtId="49" fontId="1" fillId="2" borderId="21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3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14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16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3" fillId="4" borderId="0" xfId="0" applyFont="1" applyFill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/>
      <protection/>
    </xf>
    <xf numFmtId="4" fontId="5" fillId="0" borderId="4" xfId="0" applyNumberFormat="1" applyFont="1" applyFill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0" fillId="4" borderId="0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170" fontId="1" fillId="0" borderId="14" xfId="17" applyNumberFormat="1" applyFont="1" applyFill="1" applyBorder="1" applyAlignment="1">
      <alignment/>
    </xf>
    <xf numFmtId="170" fontId="1" fillId="0" borderId="0" xfId="17" applyNumberFormat="1" applyFont="1" applyFill="1" applyBorder="1" applyAlignment="1">
      <alignment/>
    </xf>
    <xf numFmtId="0" fontId="24" fillId="4" borderId="0" xfId="0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22" fillId="4" borderId="0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 horizontal="center"/>
      <protection/>
    </xf>
    <xf numFmtId="4" fontId="23" fillId="4" borderId="0" xfId="0" applyNumberFormat="1" applyFont="1" applyFill="1" applyBorder="1" applyAlignment="1" applyProtection="1">
      <alignment/>
      <protection/>
    </xf>
    <xf numFmtId="2" fontId="23" fillId="4" borderId="0" xfId="0" applyNumberFormat="1" applyFont="1" applyFill="1" applyBorder="1" applyAlignment="1" applyProtection="1">
      <alignment/>
      <protection/>
    </xf>
    <xf numFmtId="0" fontId="19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2" fontId="17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/>
      <protection/>
    </xf>
    <xf numFmtId="10" fontId="5" fillId="0" borderId="0" xfId="0" applyNumberFormat="1" applyFont="1" applyFill="1" applyAlignment="1" applyProtection="1">
      <alignment horizontal="center"/>
      <protection/>
    </xf>
    <xf numFmtId="10" fontId="4" fillId="0" borderId="0" xfId="0" applyNumberFormat="1" applyFont="1" applyFill="1" applyAlignment="1" applyProtection="1">
      <alignment horizontal="center"/>
      <protection/>
    </xf>
    <xf numFmtId="10" fontId="5" fillId="4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13" fillId="4" borderId="0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15" fillId="5" borderId="0" xfId="19" applyFont="1" applyFill="1" applyBorder="1" applyAlignment="1">
      <alignment horizontal="left" wrapText="1"/>
      <protection/>
    </xf>
    <xf numFmtId="0" fontId="14" fillId="5" borderId="0" xfId="19" applyFont="1" applyFill="1" applyBorder="1" applyAlignment="1">
      <alignment horizontal="left" wrapText="1"/>
      <protection/>
    </xf>
    <xf numFmtId="0" fontId="14" fillId="4" borderId="0" xfId="19" applyFont="1" applyFill="1" applyBorder="1" applyAlignment="1">
      <alignment horizontal="left"/>
      <protection/>
    </xf>
    <xf numFmtId="166" fontId="15" fillId="5" borderId="0" xfId="19" applyNumberFormat="1" applyFont="1" applyFill="1" applyBorder="1" applyAlignment="1">
      <alignment horizontal="left" wrapText="1"/>
      <protection/>
    </xf>
    <xf numFmtId="2" fontId="21" fillId="4" borderId="0" xfId="0" applyNumberFormat="1" applyFont="1" applyFill="1" applyBorder="1" applyAlignment="1">
      <alignment/>
    </xf>
    <xf numFmtId="0" fontId="13" fillId="4" borderId="0" xfId="0" applyFont="1" applyFill="1" applyAlignment="1">
      <alignment/>
    </xf>
    <xf numFmtId="0" fontId="20" fillId="4" borderId="0" xfId="0" applyFont="1" applyFill="1" applyAlignment="1">
      <alignment/>
    </xf>
    <xf numFmtId="2" fontId="21" fillId="4" borderId="0" xfId="0" applyNumberFormat="1" applyFont="1" applyFill="1" applyAlignment="1">
      <alignment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/>
      <protection locked="0"/>
    </xf>
    <xf numFmtId="9" fontId="5" fillId="0" borderId="4" xfId="0" applyNumberFormat="1" applyFont="1" applyFill="1" applyBorder="1" applyAlignment="1" applyProtection="1">
      <alignment horizontal="center"/>
      <protection/>
    </xf>
    <xf numFmtId="9" fontId="5" fillId="0" borderId="13" xfId="0" applyNumberFormat="1" applyFont="1" applyFill="1" applyBorder="1" applyAlignment="1" applyProtection="1">
      <alignment horizontal="center"/>
      <protection/>
    </xf>
    <xf numFmtId="0" fontId="0" fillId="2" borderId="27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0" fontId="5" fillId="2" borderId="27" xfId="0" applyFont="1" applyFill="1" applyBorder="1" applyAlignment="1" applyProtection="1">
      <alignment/>
      <protection locked="0"/>
    </xf>
    <xf numFmtId="0" fontId="5" fillId="2" borderId="29" xfId="0" applyFont="1" applyFill="1" applyBorder="1" applyAlignment="1" applyProtection="1">
      <alignment/>
      <protection locked="0"/>
    </xf>
    <xf numFmtId="0" fontId="5" fillId="2" borderId="30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9525</xdr:rowOff>
    </xdr:from>
    <xdr:to>
      <xdr:col>6</xdr:col>
      <xdr:colOff>9525</xdr:colOff>
      <xdr:row>44</xdr:row>
      <xdr:rowOff>180975</xdr:rowOff>
    </xdr:to>
    <xdr:sp fLocksText="0">
      <xdr:nvSpPr>
        <xdr:cNvPr id="3" name="TextBox 18"/>
        <xdr:cNvSpPr txBox="1">
          <a:spLocks noChangeArrowheads="1"/>
        </xdr:cNvSpPr>
      </xdr:nvSpPr>
      <xdr:spPr>
        <a:xfrm>
          <a:off x="123825" y="5991225"/>
          <a:ext cx="6134100" cy="3038475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6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1.7109375" style="36" customWidth="1"/>
    <col min="2" max="2" width="20.57421875" style="35" customWidth="1"/>
    <col min="3" max="3" width="15.57421875" style="36" customWidth="1"/>
    <col min="4" max="4" width="17.421875" style="36" customWidth="1"/>
    <col min="5" max="5" width="15.8515625" style="36" customWidth="1"/>
    <col min="6" max="6" width="22.57421875" style="36" customWidth="1"/>
    <col min="7" max="7" width="1.7109375" style="36" customWidth="1"/>
    <col min="8" max="11" width="16.421875" style="36" customWidth="1"/>
    <col min="12" max="16384" width="9.140625" style="36" customWidth="1"/>
  </cols>
  <sheetData>
    <row r="1" spans="1:7" s="52" customFormat="1" ht="15">
      <c r="A1" s="26"/>
      <c r="B1" s="55"/>
      <c r="C1" s="56"/>
      <c r="D1" s="56"/>
      <c r="E1" s="56"/>
      <c r="F1" s="56"/>
      <c r="G1" s="55"/>
    </row>
    <row r="2" spans="1:7" s="52" customFormat="1" ht="15">
      <c r="A2" s="26"/>
      <c r="B2" s="55"/>
      <c r="C2" s="56"/>
      <c r="D2" s="56"/>
      <c r="E2" s="56"/>
      <c r="F2" s="56"/>
      <c r="G2" s="55"/>
    </row>
    <row r="3" spans="1:7" s="52" customFormat="1" ht="15">
      <c r="A3" s="26"/>
      <c r="B3" s="55"/>
      <c r="C3" s="55"/>
      <c r="D3" s="55"/>
      <c r="E3" s="55"/>
      <c r="F3" s="55"/>
      <c r="G3" s="55"/>
    </row>
    <row r="4" spans="1:7" ht="15.75">
      <c r="A4" s="27"/>
      <c r="B4" s="30"/>
      <c r="C4" s="31"/>
      <c r="D4" s="31"/>
      <c r="E4" s="31"/>
      <c r="F4" s="31"/>
      <c r="G4" s="31"/>
    </row>
    <row r="5" spans="1:7" ht="25.5">
      <c r="A5" s="27"/>
      <c r="B5" s="171" t="s">
        <v>254</v>
      </c>
      <c r="C5" s="57"/>
      <c r="D5" s="57"/>
      <c r="E5" s="57"/>
      <c r="F5" s="57"/>
      <c r="G5" s="31"/>
    </row>
    <row r="6" spans="1:7" s="53" customFormat="1" ht="25.5" customHeight="1">
      <c r="A6" s="28"/>
      <c r="B6" s="173" t="s">
        <v>258</v>
      </c>
      <c r="C6" s="172"/>
      <c r="D6" s="172"/>
      <c r="E6" s="172"/>
      <c r="F6" s="172"/>
      <c r="G6" s="58"/>
    </row>
    <row r="7" spans="1:7" ht="4.5" customHeight="1">
      <c r="A7" s="27"/>
      <c r="B7" s="30"/>
      <c r="C7" s="31"/>
      <c r="D7" s="31"/>
      <c r="E7" s="31"/>
      <c r="F7" s="56"/>
      <c r="G7" s="31"/>
    </row>
    <row r="8" spans="1:7" s="53" customFormat="1" ht="15" customHeight="1">
      <c r="A8" s="28"/>
      <c r="B8" s="58"/>
      <c r="C8" s="58"/>
      <c r="D8" s="58"/>
      <c r="E8" s="58"/>
      <c r="F8" s="58"/>
      <c r="G8" s="58"/>
    </row>
    <row r="9" spans="1:7" s="54" customFormat="1" ht="18.75" thickBot="1">
      <c r="A9" s="29"/>
      <c r="B9" s="59" t="s">
        <v>242</v>
      </c>
      <c r="C9" s="12"/>
      <c r="D9" s="60"/>
      <c r="E9" s="61" t="s">
        <v>220</v>
      </c>
      <c r="F9" s="13"/>
      <c r="G9" s="62"/>
    </row>
    <row r="10" spans="1:7" ht="15.75">
      <c r="A10" s="27"/>
      <c r="B10" s="59"/>
      <c r="C10" s="63"/>
      <c r="D10" s="63"/>
      <c r="E10" s="30"/>
      <c r="F10" s="64"/>
      <c r="G10" s="31"/>
    </row>
    <row r="11" spans="1:7" ht="16.5" thickBot="1">
      <c r="A11" s="27"/>
      <c r="B11" s="59" t="s">
        <v>227</v>
      </c>
      <c r="C11" s="184"/>
      <c r="D11" s="185"/>
      <c r="E11" s="61" t="s">
        <v>222</v>
      </c>
      <c r="F11" s="14"/>
      <c r="G11" s="31"/>
    </row>
    <row r="12" spans="1:7" ht="15.75">
      <c r="A12" s="27"/>
      <c r="B12" s="59"/>
      <c r="C12" s="65"/>
      <c r="D12" s="66"/>
      <c r="E12" s="31"/>
      <c r="F12" s="64"/>
      <c r="G12" s="31"/>
    </row>
    <row r="13" spans="1:7" ht="16.5" thickBot="1">
      <c r="A13" s="27"/>
      <c r="B13" s="59" t="s">
        <v>226</v>
      </c>
      <c r="C13" s="184"/>
      <c r="D13" s="185"/>
      <c r="E13" s="61" t="s">
        <v>221</v>
      </c>
      <c r="F13" s="14"/>
      <c r="G13" s="31"/>
    </row>
    <row r="14" spans="1:7" ht="15.75">
      <c r="A14" s="27"/>
      <c r="B14" s="30"/>
      <c r="C14" s="31"/>
      <c r="D14" s="31"/>
      <c r="E14" s="31"/>
      <c r="F14" s="31"/>
      <c r="G14" s="31"/>
    </row>
    <row r="15" spans="1:7" ht="15.75">
      <c r="A15" s="27"/>
      <c r="B15" s="30"/>
      <c r="C15" s="31"/>
      <c r="D15" s="31"/>
      <c r="E15" s="31"/>
      <c r="F15" s="31"/>
      <c r="G15" s="31"/>
    </row>
    <row r="16" spans="1:7" ht="16.5" thickBot="1">
      <c r="A16" s="27"/>
      <c r="B16" s="89" t="s">
        <v>224</v>
      </c>
      <c r="C16" s="90"/>
      <c r="D16" s="90"/>
      <c r="E16" s="90"/>
      <c r="F16" s="90"/>
      <c r="G16" s="31"/>
    </row>
    <row r="17" spans="1:7" ht="15">
      <c r="A17" s="27"/>
      <c r="B17" s="31"/>
      <c r="C17" s="31"/>
      <c r="D17" s="31"/>
      <c r="E17" s="31"/>
      <c r="F17" s="31"/>
      <c r="G17" s="31"/>
    </row>
    <row r="18" spans="1:7" ht="15.75">
      <c r="A18" s="27"/>
      <c r="B18" s="30" t="s">
        <v>7</v>
      </c>
      <c r="C18" s="80">
        <f>ROUND(Personnel!N349+Personnel!O349,0)</f>
        <v>0</v>
      </c>
      <c r="D18" s="31"/>
      <c r="E18" s="61" t="s">
        <v>229</v>
      </c>
      <c r="F18" s="80">
        <f>C24</f>
        <v>0</v>
      </c>
      <c r="G18" s="31"/>
    </row>
    <row r="19" spans="1:7" ht="16.5" thickBot="1">
      <c r="A19" s="27"/>
      <c r="B19" s="30" t="s">
        <v>0</v>
      </c>
      <c r="C19" s="80">
        <f>ROUND(Equipment!D38,0)</f>
        <v>0</v>
      </c>
      <c r="D19" s="31"/>
      <c r="E19" s="85" t="s">
        <v>248</v>
      </c>
      <c r="F19" s="81"/>
      <c r="G19" s="31"/>
    </row>
    <row r="20" spans="1:7" ht="16.5" thickBot="1">
      <c r="A20" s="27"/>
      <c r="B20" s="30" t="s">
        <v>8</v>
      </c>
      <c r="C20" s="80">
        <f>ROUND(Supplies!D111,0)</f>
        <v>0</v>
      </c>
      <c r="D20" s="31"/>
      <c r="E20" s="85" t="s">
        <v>228</v>
      </c>
      <c r="F20" s="139">
        <f>F18</f>
        <v>0</v>
      </c>
      <c r="G20" s="31"/>
    </row>
    <row r="21" spans="1:7" ht="16.5" thickTop="1">
      <c r="A21" s="27"/>
      <c r="B21" s="30" t="s">
        <v>9</v>
      </c>
      <c r="C21" s="80">
        <f>ROUND(Travel!D38,0)</f>
        <v>0</v>
      </c>
      <c r="D21" s="31"/>
      <c r="E21" s="31"/>
      <c r="F21" s="31"/>
      <c r="G21" s="31"/>
    </row>
    <row r="22" spans="1:7" ht="16.5" thickBot="1">
      <c r="A22" s="27"/>
      <c r="B22" s="30" t="s">
        <v>10</v>
      </c>
      <c r="C22" s="80">
        <f>ROUND(Printing!D38,0)</f>
        <v>0</v>
      </c>
      <c r="D22" s="30"/>
      <c r="E22" s="136" t="s">
        <v>249</v>
      </c>
      <c r="F22" s="136"/>
      <c r="G22" s="31"/>
    </row>
    <row r="23" spans="1:7" ht="16.5" thickBot="1">
      <c r="A23" s="27"/>
      <c r="B23" s="30" t="s">
        <v>11</v>
      </c>
      <c r="C23" s="81">
        <f>ROUND(Other!D111,0)</f>
        <v>0</v>
      </c>
      <c r="D23" s="31"/>
      <c r="E23" s="85" t="s">
        <v>230</v>
      </c>
      <c r="F23" s="140"/>
      <c r="G23" s="31"/>
    </row>
    <row r="24" spans="1:7" ht="16.5" thickBot="1">
      <c r="A24" s="27"/>
      <c r="B24" s="30" t="s">
        <v>228</v>
      </c>
      <c r="C24" s="82">
        <f>SUM(C18:C23)</f>
        <v>0</v>
      </c>
      <c r="D24" s="31"/>
      <c r="E24" s="61" t="s">
        <v>231</v>
      </c>
      <c r="F24" s="140"/>
      <c r="G24" s="31"/>
    </row>
    <row r="25" spans="1:7" ht="16.5" thickTop="1">
      <c r="A25" s="27"/>
      <c r="B25" s="30"/>
      <c r="C25" s="61"/>
      <c r="D25" s="83"/>
      <c r="E25" s="33"/>
      <c r="F25" s="33"/>
      <c r="G25" s="31"/>
    </row>
    <row r="26" spans="1:7" ht="15.75">
      <c r="A26" s="27"/>
      <c r="B26" s="30"/>
      <c r="C26" s="61"/>
      <c r="D26" s="83"/>
      <c r="E26" s="31"/>
      <c r="F26" s="31"/>
      <c r="G26" s="31"/>
    </row>
    <row r="27" spans="1:7" ht="15.75">
      <c r="A27" s="27"/>
      <c r="B27" s="30"/>
      <c r="C27" s="61"/>
      <c r="D27" s="83"/>
      <c r="E27" s="31"/>
      <c r="F27" s="31"/>
      <c r="G27" s="31"/>
    </row>
    <row r="28" spans="1:7" ht="15.75">
      <c r="A28" s="27"/>
      <c r="B28" s="30"/>
      <c r="C28" s="61"/>
      <c r="D28" s="84"/>
      <c r="E28" s="31"/>
      <c r="F28" s="31"/>
      <c r="G28" s="31"/>
    </row>
    <row r="29" spans="1:7" ht="15">
      <c r="A29" s="158"/>
      <c r="B29" s="159" t="s">
        <v>225</v>
      </c>
      <c r="C29" s="160"/>
      <c r="D29" s="160"/>
      <c r="E29" s="160"/>
      <c r="F29" s="160"/>
      <c r="G29" s="160"/>
    </row>
    <row r="30" spans="1:7" ht="15.75">
      <c r="A30" s="158"/>
      <c r="B30" s="161"/>
      <c r="C30" s="162"/>
      <c r="D30" s="162"/>
      <c r="E30" s="162"/>
      <c r="F30" s="162"/>
      <c r="G30" s="160"/>
    </row>
    <row r="31" spans="1:7" ht="15">
      <c r="A31" s="158"/>
      <c r="B31" s="162"/>
      <c r="C31" s="162"/>
      <c r="D31" s="162"/>
      <c r="E31" s="162"/>
      <c r="F31" s="162"/>
      <c r="G31" s="160"/>
    </row>
    <row r="32" spans="1:7" ht="15">
      <c r="A32" s="158"/>
      <c r="B32" s="162"/>
      <c r="C32" s="162"/>
      <c r="D32" s="162"/>
      <c r="E32" s="162"/>
      <c r="F32" s="162"/>
      <c r="G32" s="160"/>
    </row>
    <row r="33" spans="1:7" ht="15">
      <c r="A33" s="158"/>
      <c r="B33" s="162"/>
      <c r="C33" s="162"/>
      <c r="D33" s="162"/>
      <c r="E33" s="162"/>
      <c r="F33" s="162"/>
      <c r="G33" s="160"/>
    </row>
    <row r="34" spans="1:7" ht="15">
      <c r="A34" s="158"/>
      <c r="B34" s="162"/>
      <c r="C34" s="162"/>
      <c r="D34" s="162"/>
      <c r="E34" s="162"/>
      <c r="F34" s="162"/>
      <c r="G34" s="160"/>
    </row>
    <row r="35" spans="1:7" ht="15">
      <c r="A35" s="158"/>
      <c r="B35" s="162"/>
      <c r="C35" s="162"/>
      <c r="D35" s="162"/>
      <c r="E35" s="162"/>
      <c r="F35" s="162"/>
      <c r="G35" s="160"/>
    </row>
    <row r="36" spans="1:7" ht="15">
      <c r="A36" s="158"/>
      <c r="B36" s="162"/>
      <c r="C36" s="162"/>
      <c r="D36" s="162"/>
      <c r="E36" s="162"/>
      <c r="F36" s="162"/>
      <c r="G36" s="160"/>
    </row>
    <row r="37" spans="1:7" ht="15">
      <c r="A37" s="158"/>
      <c r="B37" s="162"/>
      <c r="C37" s="162"/>
      <c r="D37" s="162"/>
      <c r="E37" s="162"/>
      <c r="F37" s="162"/>
      <c r="G37" s="160"/>
    </row>
    <row r="38" spans="1:7" ht="15">
      <c r="A38" s="158"/>
      <c r="B38" s="162"/>
      <c r="C38" s="162"/>
      <c r="D38" s="162"/>
      <c r="E38" s="162"/>
      <c r="F38" s="162"/>
      <c r="G38" s="160"/>
    </row>
    <row r="39" spans="1:7" ht="15">
      <c r="A39" s="158"/>
      <c r="B39" s="162"/>
      <c r="C39" s="162"/>
      <c r="D39" s="162"/>
      <c r="E39" s="162"/>
      <c r="F39" s="162"/>
      <c r="G39" s="160"/>
    </row>
    <row r="40" spans="1:7" ht="15">
      <c r="A40" s="158"/>
      <c r="B40" s="162"/>
      <c r="C40" s="162"/>
      <c r="D40" s="162"/>
      <c r="E40" s="162"/>
      <c r="F40" s="162"/>
      <c r="G40" s="160"/>
    </row>
    <row r="41" spans="1:7" ht="15">
      <c r="A41" s="158"/>
      <c r="B41" s="162"/>
      <c r="C41" s="162"/>
      <c r="D41" s="162"/>
      <c r="E41" s="162"/>
      <c r="F41" s="162"/>
      <c r="G41" s="160"/>
    </row>
    <row r="42" spans="1:7" ht="15">
      <c r="A42" s="158"/>
      <c r="B42" s="162"/>
      <c r="C42" s="162"/>
      <c r="D42" s="162"/>
      <c r="E42" s="162"/>
      <c r="F42" s="162"/>
      <c r="G42" s="160"/>
    </row>
    <row r="43" spans="1:7" ht="15">
      <c r="A43" s="158"/>
      <c r="B43" s="162"/>
      <c r="C43" s="162"/>
      <c r="D43" s="162"/>
      <c r="E43" s="162"/>
      <c r="F43" s="162"/>
      <c r="G43" s="160"/>
    </row>
    <row r="44" spans="1:7" ht="15">
      <c r="A44" s="158"/>
      <c r="B44" s="162"/>
      <c r="C44" s="162"/>
      <c r="D44" s="162"/>
      <c r="E44" s="162"/>
      <c r="F44" s="162"/>
      <c r="G44" s="160"/>
    </row>
    <row r="45" spans="1:7" ht="15">
      <c r="A45" s="158"/>
      <c r="B45" s="162"/>
      <c r="C45" s="162"/>
      <c r="D45" s="162"/>
      <c r="E45" s="162"/>
      <c r="F45" s="162"/>
      <c r="G45" s="160"/>
    </row>
    <row r="46" spans="1:7" ht="7.5" customHeight="1">
      <c r="A46" s="158"/>
      <c r="B46" s="163"/>
      <c r="C46" s="164"/>
      <c r="D46" s="164"/>
      <c r="E46" s="164"/>
      <c r="F46" s="164"/>
      <c r="G46" s="160"/>
    </row>
  </sheetData>
  <sheetProtection password="CDC0" sheet="1" objects="1" scenarios="1"/>
  <mergeCells count="2">
    <mergeCell ref="C11:D11"/>
    <mergeCell ref="C13:D13"/>
  </mergeCells>
  <dataValidations count="6">
    <dataValidation type="whole" allowBlank="1" showInputMessage="1" showErrorMessage="1" promptTitle="SER NUMBER" prompt="Subgrant Expenditure Report #.  For instance, if this is the second SER submitted for the current grant period, enter &quot;2&quot;." errorTitle="INVALID SER NUMBER" error="Enter a vaild SER Number.  &#10;(Between 1 and 52)" sqref="F9">
      <formula1>1</formula1>
      <formula2>52</formula2>
    </dataValidation>
    <dataValidation type="date" operator="greaterThanOrEqual" allowBlank="1" showInputMessage="1" showErrorMessage="1" promptTitle="START DATE" prompt="The first day in the reporting period for this report." errorTitle="INVALID DATE" error="This date must fall within the current grant period." sqref="F11">
      <formula1>37895</formula1>
    </dataValidation>
    <dataValidation type="date" operator="greaterThanOrEqual" allowBlank="1" showInputMessage="1" showErrorMessage="1" promptTitle="END DATE" prompt="The last day in the reporting period for this report." errorTitle="INVALID DATE" error="This date must be after the start date." sqref="F13">
      <formula1>F11</formula1>
    </dataValidation>
    <dataValidation allowBlank="1" showInputMessage="1" showErrorMessage="1" promptTitle="SUBGRANT NUMBER" prompt="Subgrant Number issued by CJCC.  Example: W03-8-999" sqref="C9"/>
    <dataValidation allowBlank="1" showInputMessage="1" showErrorMessage="1" promptTitle="SUBGRANTEE" prompt="Unit of local government or agency that receives the grant award.  Example:  Hazard County BOC" sqref="C11:D11"/>
    <dataValidation allowBlank="1" showInputMessage="1" showErrorMessage="1" promptTitle="PROJECT NAME" prompt="Name of the Project.  Example:  Hazard County VWAP" sqref="C13:D13"/>
  </dataValidations>
  <printOptions/>
  <pageMargins left="0.75" right="0.75" top="0.5" bottom="1" header="0.5" footer="0.5"/>
  <pageSetup blackAndWhite="1" fitToHeight="1" fitToWidth="1" horizontalDpi="300" verticalDpi="3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49"/>
  <sheetViews>
    <sheetView showGridLines="0" zoomScale="85" zoomScaleNormal="85" workbookViewId="0" topLeftCell="A1">
      <selection activeCell="L6" sqref="K6:L6"/>
    </sheetView>
  </sheetViews>
  <sheetFormatPr defaultColWidth="9.140625" defaultRowHeight="12.75"/>
  <cols>
    <col min="1" max="1" width="20.57421875" style="125" customWidth="1"/>
    <col min="2" max="10" width="11.28125" style="125" customWidth="1"/>
    <col min="11" max="11" width="13.421875" style="125" customWidth="1"/>
    <col min="12" max="12" width="12.00390625" style="125" customWidth="1"/>
    <col min="13" max="13" width="12.8515625" style="169" hidden="1" customWidth="1"/>
    <col min="14" max="14" width="4.57421875" style="130" hidden="1" customWidth="1"/>
    <col min="15" max="15" width="3.8515625" style="130" hidden="1" customWidth="1"/>
    <col min="16" max="16" width="10.421875" style="130" hidden="1" customWidth="1"/>
    <col min="17" max="18" width="10.42187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1875" style="125" customWidth="1"/>
    <col min="28" max="16384" width="9.140625" style="125" customWidth="1"/>
  </cols>
  <sheetData>
    <row r="1" spans="1:27" s="121" customFormat="1" ht="18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Sheet'!I9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>
      <c r="A3" s="122" t="s">
        <v>250</v>
      </c>
      <c r="B3" s="188"/>
      <c r="C3" s="189"/>
      <c r="D3" s="189"/>
      <c r="E3" s="190"/>
      <c r="F3" s="165"/>
      <c r="G3" s="191" t="s">
        <v>251</v>
      </c>
      <c r="H3" s="192"/>
      <c r="I3" s="193"/>
      <c r="J3" s="194"/>
      <c r="K3" s="194"/>
      <c r="L3" s="195"/>
      <c r="M3" s="167"/>
      <c r="N3" s="143"/>
      <c r="O3" s="143"/>
      <c r="P3" s="143"/>
      <c r="Q3" s="144"/>
      <c r="R3" s="144"/>
      <c r="AA3" s="123"/>
    </row>
    <row r="4" spans="1:27" s="126" customFormat="1" ht="18" customHeight="1">
      <c r="A4" s="88" t="s">
        <v>240</v>
      </c>
      <c r="B4" s="155">
        <v>510.001</v>
      </c>
      <c r="C4" s="155">
        <v>510.003</v>
      </c>
      <c r="D4" s="155">
        <v>510.004</v>
      </c>
      <c r="E4" s="154">
        <v>511.001</v>
      </c>
      <c r="F4" s="155">
        <v>514.001</v>
      </c>
      <c r="G4" s="154">
        <v>515.001</v>
      </c>
      <c r="H4" s="155">
        <v>516.001</v>
      </c>
      <c r="I4" s="67">
        <v>518.001</v>
      </c>
      <c r="J4" s="67">
        <v>519.001</v>
      </c>
      <c r="K4" s="86" t="s">
        <v>235</v>
      </c>
      <c r="L4" s="86" t="s">
        <v>237</v>
      </c>
      <c r="M4" s="168"/>
      <c r="N4" s="145"/>
      <c r="O4" s="145"/>
      <c r="P4" s="155">
        <v>510.001</v>
      </c>
      <c r="Q4" s="155">
        <v>510.003</v>
      </c>
      <c r="R4" s="155">
        <v>510.004</v>
      </c>
      <c r="S4" s="154">
        <v>511.001</v>
      </c>
      <c r="T4" s="155">
        <v>514.001</v>
      </c>
      <c r="U4" s="154">
        <v>515.001</v>
      </c>
      <c r="V4" s="155">
        <v>516.001</v>
      </c>
      <c r="W4" s="67">
        <v>518.001</v>
      </c>
      <c r="X4" s="67">
        <v>519.001</v>
      </c>
      <c r="Y4" s="86" t="s">
        <v>235</v>
      </c>
      <c r="Z4" s="86" t="s">
        <v>237</v>
      </c>
      <c r="AA4" s="170"/>
    </row>
    <row r="5" spans="1:27" ht="18" customHeight="1" thickBot="1">
      <c r="A5" s="68" t="s">
        <v>241</v>
      </c>
      <c r="B5" s="69" t="s">
        <v>1</v>
      </c>
      <c r="C5" s="69" t="s">
        <v>252</v>
      </c>
      <c r="D5" s="69" t="s">
        <v>232</v>
      </c>
      <c r="E5" s="70" t="s">
        <v>2</v>
      </c>
      <c r="F5" s="69" t="s">
        <v>3</v>
      </c>
      <c r="G5" s="70" t="s">
        <v>4</v>
      </c>
      <c r="H5" s="69" t="s">
        <v>233</v>
      </c>
      <c r="I5" s="71" t="s">
        <v>234</v>
      </c>
      <c r="J5" s="71" t="s">
        <v>5</v>
      </c>
      <c r="K5" s="71" t="s">
        <v>236</v>
      </c>
      <c r="L5" s="71" t="s">
        <v>238</v>
      </c>
      <c r="M5" s="167" t="s">
        <v>253</v>
      </c>
      <c r="N5" s="143"/>
      <c r="O5" s="143"/>
      <c r="P5" s="69" t="s">
        <v>1</v>
      </c>
      <c r="Q5" s="69" t="s">
        <v>252</v>
      </c>
      <c r="R5" s="69" t="s">
        <v>232</v>
      </c>
      <c r="S5" s="70" t="s">
        <v>2</v>
      </c>
      <c r="T5" s="69" t="s">
        <v>3</v>
      </c>
      <c r="U5" s="70" t="s">
        <v>4</v>
      </c>
      <c r="V5" s="69" t="s">
        <v>233</v>
      </c>
      <c r="W5" s="71" t="s">
        <v>234</v>
      </c>
      <c r="X5" s="71" t="s">
        <v>5</v>
      </c>
      <c r="Y5" s="71" t="s">
        <v>236</v>
      </c>
      <c r="Z5" s="71" t="s">
        <v>238</v>
      </c>
      <c r="AA5" s="123"/>
    </row>
    <row r="6" spans="1:27" ht="18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67">
        <f>IF(L6&gt;0,K6/L6,0)</f>
        <v>0</v>
      </c>
      <c r="N6" s="143"/>
      <c r="O6" s="145"/>
      <c r="P6" s="93">
        <f aca="true" t="shared" si="0" ref="P6:P27">$M6*B6</f>
        <v>0</v>
      </c>
      <c r="Q6" s="93">
        <f aca="true" t="shared" si="1" ref="Q6:Z2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aca="true" t="shared" si="2" ref="M7:M27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aca="true" t="shared" si="3" ref="Q22:Z27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>
      <c r="A28" s="87" t="s">
        <v>22</v>
      </c>
      <c r="B28" s="131">
        <f aca="true" t="shared" si="4" ref="B28:H28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6">
        <f>IF(SUM(L6:L27)&gt;0,ROUND(SUM(K6:K27)/SUM(L6:L27),2),0)</f>
        <v>0</v>
      </c>
      <c r="L28" s="187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>
      <c r="A29" s="87" t="s">
        <v>239</v>
      </c>
      <c r="B29" s="133">
        <f>SUM(P6:P27)</f>
        <v>0</v>
      </c>
      <c r="C29" s="133">
        <f aca="true" t="shared" si="5" ref="C29:J29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>
      <c r="A31" s="122" t="s">
        <v>250</v>
      </c>
      <c r="B31" s="188"/>
      <c r="C31" s="189"/>
      <c r="D31" s="189"/>
      <c r="E31" s="190"/>
      <c r="F31" s="165"/>
      <c r="G31" s="191" t="s">
        <v>251</v>
      </c>
      <c r="H31" s="192"/>
      <c r="I31" s="193"/>
      <c r="J31" s="194"/>
      <c r="K31" s="194"/>
      <c r="L31" s="195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>
      <c r="A32" s="88" t="s">
        <v>240</v>
      </c>
      <c r="B32" s="155">
        <v>510.001</v>
      </c>
      <c r="C32" s="155">
        <v>510.003</v>
      </c>
      <c r="D32" s="155">
        <v>510.004</v>
      </c>
      <c r="E32" s="154">
        <v>511.001</v>
      </c>
      <c r="F32" s="155">
        <v>514.001</v>
      </c>
      <c r="G32" s="154">
        <v>515.001</v>
      </c>
      <c r="H32" s="155">
        <v>516.001</v>
      </c>
      <c r="I32" s="67">
        <v>518.001</v>
      </c>
      <c r="J32" s="67">
        <v>519.001</v>
      </c>
      <c r="K32" s="86" t="s">
        <v>235</v>
      </c>
      <c r="L32" s="86" t="s">
        <v>237</v>
      </c>
      <c r="M32" s="168"/>
      <c r="N32" s="145"/>
      <c r="O32" s="145"/>
      <c r="P32" s="155">
        <v>510.001</v>
      </c>
      <c r="Q32" s="155">
        <v>510.003</v>
      </c>
      <c r="R32" s="155">
        <v>510.004</v>
      </c>
      <c r="S32" s="154">
        <v>511.001</v>
      </c>
      <c r="T32" s="155">
        <v>514.001</v>
      </c>
      <c r="U32" s="154">
        <v>515.001</v>
      </c>
      <c r="V32" s="155">
        <v>516.001</v>
      </c>
      <c r="W32" s="67">
        <v>518.001</v>
      </c>
      <c r="X32" s="67">
        <v>519.001</v>
      </c>
      <c r="Y32" s="86" t="s">
        <v>235</v>
      </c>
      <c r="Z32" s="86" t="s">
        <v>237</v>
      </c>
      <c r="AA32" s="170"/>
    </row>
    <row r="33" spans="1:27" ht="18" customHeight="1" thickBot="1">
      <c r="A33" s="68" t="s">
        <v>241</v>
      </c>
      <c r="B33" s="69" t="s">
        <v>1</v>
      </c>
      <c r="C33" s="69" t="s">
        <v>252</v>
      </c>
      <c r="D33" s="69" t="s">
        <v>232</v>
      </c>
      <c r="E33" s="70" t="s">
        <v>2</v>
      </c>
      <c r="F33" s="69" t="s">
        <v>3</v>
      </c>
      <c r="G33" s="70" t="s">
        <v>4</v>
      </c>
      <c r="H33" s="69" t="s">
        <v>233</v>
      </c>
      <c r="I33" s="71" t="s">
        <v>234</v>
      </c>
      <c r="J33" s="71" t="s">
        <v>5</v>
      </c>
      <c r="K33" s="71" t="s">
        <v>236</v>
      </c>
      <c r="L33" s="71" t="s">
        <v>238</v>
      </c>
      <c r="M33" s="167" t="s">
        <v>253</v>
      </c>
      <c r="N33" s="143"/>
      <c r="O33" s="143"/>
      <c r="P33" s="69" t="s">
        <v>1</v>
      </c>
      <c r="Q33" s="69" t="s">
        <v>252</v>
      </c>
      <c r="R33" s="69" t="s">
        <v>232</v>
      </c>
      <c r="S33" s="70" t="s">
        <v>2</v>
      </c>
      <c r="T33" s="69" t="s">
        <v>3</v>
      </c>
      <c r="U33" s="70" t="s">
        <v>4</v>
      </c>
      <c r="V33" s="69" t="s">
        <v>233</v>
      </c>
      <c r="W33" s="71" t="s">
        <v>234</v>
      </c>
      <c r="X33" s="71" t="s">
        <v>5</v>
      </c>
      <c r="Y33" s="71" t="s">
        <v>236</v>
      </c>
      <c r="Z33" s="71" t="s">
        <v>238</v>
      </c>
      <c r="AA33" s="123"/>
    </row>
    <row r="34" spans="1:27" ht="18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aca="true" t="shared" si="6" ref="Q34:Z55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aca="true" t="shared" si="7" ref="M35:M55">IF(L35&gt;0,K35/L35,0)</f>
        <v>0</v>
      </c>
      <c r="N35" s="143"/>
      <c r="O35" s="145"/>
      <c r="P35" s="93">
        <f aca="true" t="shared" si="8" ref="P35:P55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>
      <c r="A56" s="87" t="s">
        <v>22</v>
      </c>
      <c r="B56" s="131">
        <f aca="true" t="shared" si="9" ref="B56:J56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6">
        <f>IF(SUM(L34:L55)&gt;0,ROUND(SUM(K34:K55)/SUM(L34:L55),2),0)</f>
        <v>0</v>
      </c>
      <c r="L56" s="187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>
      <c r="A57" s="87" t="s">
        <v>239</v>
      </c>
      <c r="B57" s="133">
        <f aca="true" t="shared" si="10" ref="B57:J57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>
      <c r="A60" s="122" t="s">
        <v>250</v>
      </c>
      <c r="B60" s="188"/>
      <c r="C60" s="189"/>
      <c r="D60" s="189"/>
      <c r="E60" s="190"/>
      <c r="F60" s="165"/>
      <c r="G60" s="191" t="s">
        <v>251</v>
      </c>
      <c r="H60" s="192"/>
      <c r="I60" s="193"/>
      <c r="J60" s="194"/>
      <c r="K60" s="194"/>
      <c r="L60" s="195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>
      <c r="A61" s="88" t="s">
        <v>240</v>
      </c>
      <c r="B61" s="155">
        <v>510.001</v>
      </c>
      <c r="C61" s="155">
        <v>510.003</v>
      </c>
      <c r="D61" s="155">
        <v>510.004</v>
      </c>
      <c r="E61" s="154">
        <v>511.001</v>
      </c>
      <c r="F61" s="155">
        <v>514.001</v>
      </c>
      <c r="G61" s="154">
        <v>515.001</v>
      </c>
      <c r="H61" s="155">
        <v>516.001</v>
      </c>
      <c r="I61" s="67">
        <v>518.001</v>
      </c>
      <c r="J61" s="67">
        <v>519.001</v>
      </c>
      <c r="K61" s="86" t="s">
        <v>235</v>
      </c>
      <c r="L61" s="86" t="s">
        <v>237</v>
      </c>
      <c r="M61" s="168"/>
      <c r="N61" s="145"/>
      <c r="O61" s="145"/>
      <c r="P61" s="155">
        <v>510.001</v>
      </c>
      <c r="Q61" s="155">
        <v>510.003</v>
      </c>
      <c r="R61" s="155">
        <v>510.004</v>
      </c>
      <c r="S61" s="154">
        <v>511.001</v>
      </c>
      <c r="T61" s="155">
        <v>514.001</v>
      </c>
      <c r="U61" s="154">
        <v>515.001</v>
      </c>
      <c r="V61" s="155">
        <v>516.001</v>
      </c>
      <c r="W61" s="67">
        <v>518.001</v>
      </c>
      <c r="X61" s="67">
        <v>519.001</v>
      </c>
      <c r="Y61" s="86" t="s">
        <v>235</v>
      </c>
      <c r="Z61" s="86" t="s">
        <v>237</v>
      </c>
      <c r="AA61" s="170"/>
    </row>
    <row r="62" spans="1:27" ht="18" customHeight="1" thickBot="1">
      <c r="A62" s="68" t="s">
        <v>241</v>
      </c>
      <c r="B62" s="69" t="s">
        <v>1</v>
      </c>
      <c r="C62" s="69" t="s">
        <v>252</v>
      </c>
      <c r="D62" s="69" t="s">
        <v>232</v>
      </c>
      <c r="E62" s="70" t="s">
        <v>2</v>
      </c>
      <c r="F62" s="69" t="s">
        <v>3</v>
      </c>
      <c r="G62" s="70" t="s">
        <v>4</v>
      </c>
      <c r="H62" s="69" t="s">
        <v>233</v>
      </c>
      <c r="I62" s="71" t="s">
        <v>234</v>
      </c>
      <c r="J62" s="71" t="s">
        <v>5</v>
      </c>
      <c r="K62" s="71" t="s">
        <v>236</v>
      </c>
      <c r="L62" s="71" t="s">
        <v>238</v>
      </c>
      <c r="M62" s="167" t="s">
        <v>253</v>
      </c>
      <c r="N62" s="143"/>
      <c r="O62" s="143"/>
      <c r="P62" s="69" t="s">
        <v>1</v>
      </c>
      <c r="Q62" s="69" t="s">
        <v>252</v>
      </c>
      <c r="R62" s="69" t="s">
        <v>232</v>
      </c>
      <c r="S62" s="70" t="s">
        <v>2</v>
      </c>
      <c r="T62" s="69" t="s">
        <v>3</v>
      </c>
      <c r="U62" s="70" t="s">
        <v>4</v>
      </c>
      <c r="V62" s="69" t="s">
        <v>233</v>
      </c>
      <c r="W62" s="71" t="s">
        <v>234</v>
      </c>
      <c r="X62" s="71" t="s">
        <v>5</v>
      </c>
      <c r="Y62" s="71" t="s">
        <v>236</v>
      </c>
      <c r="Z62" s="71" t="s">
        <v>238</v>
      </c>
      <c r="AA62" s="123"/>
    </row>
    <row r="63" spans="1:27" ht="18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aca="true" t="shared" si="11" ref="Q63:Z84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aca="true" t="shared" si="12" ref="M64:M84">IF(L64&gt;0,K64/L64,0)</f>
        <v>0</v>
      </c>
      <c r="N64" s="143"/>
      <c r="O64" s="145"/>
      <c r="P64" s="93">
        <f aca="true" t="shared" si="13" ref="P64:P84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>
      <c r="A85" s="87" t="s">
        <v>22</v>
      </c>
      <c r="B85" s="131">
        <f aca="true" t="shared" si="14" ref="B85:J85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6">
        <f>IF(SUM(L63:L84)&gt;0,ROUND(SUM(K63:K84)/SUM(L63:L84),2),0)</f>
        <v>0</v>
      </c>
      <c r="L85" s="187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>
      <c r="A86" s="87" t="s">
        <v>239</v>
      </c>
      <c r="B86" s="133">
        <f aca="true" t="shared" si="15" ref="B86:J86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>
      <c r="A89" s="122" t="s">
        <v>250</v>
      </c>
      <c r="B89" s="188"/>
      <c r="C89" s="189"/>
      <c r="D89" s="189"/>
      <c r="E89" s="190"/>
      <c r="F89" s="165"/>
      <c r="G89" s="191" t="s">
        <v>251</v>
      </c>
      <c r="H89" s="192"/>
      <c r="I89" s="193"/>
      <c r="J89" s="194"/>
      <c r="K89" s="194"/>
      <c r="L89" s="195"/>
      <c r="M89" s="167"/>
      <c r="N89" s="143"/>
      <c r="O89" s="143"/>
      <c r="P89" s="143"/>
      <c r="Q89" s="144"/>
      <c r="R89" s="144"/>
      <c r="AA89" s="123"/>
    </row>
    <row r="90" spans="1:27" ht="18" customHeight="1">
      <c r="A90" s="88" t="s">
        <v>240</v>
      </c>
      <c r="B90" s="155">
        <v>510.001</v>
      </c>
      <c r="C90" s="155">
        <v>510.003</v>
      </c>
      <c r="D90" s="155">
        <v>510.004</v>
      </c>
      <c r="E90" s="154">
        <v>511.001</v>
      </c>
      <c r="F90" s="155">
        <v>514.001</v>
      </c>
      <c r="G90" s="154">
        <v>515.001</v>
      </c>
      <c r="H90" s="155">
        <v>516.001</v>
      </c>
      <c r="I90" s="67">
        <v>518.001</v>
      </c>
      <c r="J90" s="67">
        <v>519.001</v>
      </c>
      <c r="K90" s="86" t="s">
        <v>235</v>
      </c>
      <c r="L90" s="86" t="s">
        <v>237</v>
      </c>
      <c r="M90" s="168"/>
      <c r="N90" s="145"/>
      <c r="O90" s="145"/>
      <c r="P90" s="155">
        <v>510.001</v>
      </c>
      <c r="Q90" s="155">
        <v>510.003</v>
      </c>
      <c r="R90" s="155">
        <v>510.004</v>
      </c>
      <c r="S90" s="154">
        <v>511.001</v>
      </c>
      <c r="T90" s="155">
        <v>514.001</v>
      </c>
      <c r="U90" s="154">
        <v>515.001</v>
      </c>
      <c r="V90" s="155">
        <v>516.001</v>
      </c>
      <c r="W90" s="67">
        <v>518.001</v>
      </c>
      <c r="X90" s="67">
        <v>519.001</v>
      </c>
      <c r="Y90" s="86" t="s">
        <v>235</v>
      </c>
      <c r="Z90" s="86" t="s">
        <v>237</v>
      </c>
      <c r="AA90" s="170"/>
    </row>
    <row r="91" spans="1:27" ht="18" customHeight="1" thickBot="1">
      <c r="A91" s="68" t="s">
        <v>241</v>
      </c>
      <c r="B91" s="69" t="s">
        <v>1</v>
      </c>
      <c r="C91" s="69" t="s">
        <v>252</v>
      </c>
      <c r="D91" s="69" t="s">
        <v>232</v>
      </c>
      <c r="E91" s="70" t="s">
        <v>2</v>
      </c>
      <c r="F91" s="69" t="s">
        <v>3</v>
      </c>
      <c r="G91" s="70" t="s">
        <v>4</v>
      </c>
      <c r="H91" s="69" t="s">
        <v>233</v>
      </c>
      <c r="I91" s="71" t="s">
        <v>234</v>
      </c>
      <c r="J91" s="71" t="s">
        <v>5</v>
      </c>
      <c r="K91" s="71" t="s">
        <v>236</v>
      </c>
      <c r="L91" s="71" t="s">
        <v>238</v>
      </c>
      <c r="M91" s="167" t="s">
        <v>253</v>
      </c>
      <c r="N91" s="143"/>
      <c r="O91" s="143"/>
      <c r="P91" s="69" t="s">
        <v>1</v>
      </c>
      <c r="Q91" s="69" t="s">
        <v>252</v>
      </c>
      <c r="R91" s="69" t="s">
        <v>232</v>
      </c>
      <c r="S91" s="70" t="s">
        <v>2</v>
      </c>
      <c r="T91" s="69" t="s">
        <v>3</v>
      </c>
      <c r="U91" s="70" t="s">
        <v>4</v>
      </c>
      <c r="V91" s="69" t="s">
        <v>233</v>
      </c>
      <c r="W91" s="71" t="s">
        <v>234</v>
      </c>
      <c r="X91" s="71" t="s">
        <v>5</v>
      </c>
      <c r="Y91" s="71" t="s">
        <v>236</v>
      </c>
      <c r="Z91" s="71" t="s">
        <v>238</v>
      </c>
      <c r="AA91" s="123"/>
    </row>
    <row r="92" spans="1:27" ht="18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aca="true" t="shared" si="16" ref="Q92:Z113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aca="true" t="shared" si="17" ref="M93:M113">IF(L93&gt;0,K93/L93,0)</f>
        <v>0</v>
      </c>
      <c r="N93" s="143"/>
      <c r="O93" s="145"/>
      <c r="P93" s="93">
        <f aca="true" t="shared" si="18" ref="P93:P113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>
      <c r="A114" s="87" t="s">
        <v>22</v>
      </c>
      <c r="B114" s="131">
        <f aca="true" t="shared" si="19" ref="B114:J114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6">
        <f>IF(SUM(L92:L113)&gt;0,ROUND(SUM(K92:K113)/SUM(L92:L113),2),0)</f>
        <v>0</v>
      </c>
      <c r="L114" s="187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>
      <c r="A115" s="87" t="s">
        <v>239</v>
      </c>
      <c r="B115" s="133">
        <f aca="true" t="shared" si="20" ref="B115:J115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>
      <c r="A118" s="122" t="s">
        <v>250</v>
      </c>
      <c r="B118" s="188"/>
      <c r="C118" s="189"/>
      <c r="D118" s="189"/>
      <c r="E118" s="190"/>
      <c r="F118" s="165"/>
      <c r="G118" s="191" t="s">
        <v>251</v>
      </c>
      <c r="H118" s="192"/>
      <c r="I118" s="193"/>
      <c r="J118" s="194"/>
      <c r="K118" s="194"/>
      <c r="L118" s="195"/>
      <c r="M118" s="167"/>
      <c r="N118" s="143"/>
      <c r="O118" s="143"/>
      <c r="P118" s="143"/>
      <c r="Q118" s="144"/>
      <c r="R118" s="144"/>
      <c r="AA118" s="123"/>
    </row>
    <row r="119" spans="1:27" ht="18" customHeight="1">
      <c r="A119" s="88" t="s">
        <v>240</v>
      </c>
      <c r="B119" s="155">
        <v>510.001</v>
      </c>
      <c r="C119" s="155">
        <v>510.003</v>
      </c>
      <c r="D119" s="155">
        <v>510.004</v>
      </c>
      <c r="E119" s="154">
        <v>511.001</v>
      </c>
      <c r="F119" s="155">
        <v>514.001</v>
      </c>
      <c r="G119" s="154">
        <v>515.001</v>
      </c>
      <c r="H119" s="155">
        <v>516.001</v>
      </c>
      <c r="I119" s="67">
        <v>518.001</v>
      </c>
      <c r="J119" s="67">
        <v>519.001</v>
      </c>
      <c r="K119" s="86" t="s">
        <v>235</v>
      </c>
      <c r="L119" s="86" t="s">
        <v>237</v>
      </c>
      <c r="M119" s="168"/>
      <c r="N119" s="145"/>
      <c r="O119" s="145"/>
      <c r="P119" s="155">
        <v>510.001</v>
      </c>
      <c r="Q119" s="155">
        <v>510.003</v>
      </c>
      <c r="R119" s="155">
        <v>510.004</v>
      </c>
      <c r="S119" s="154">
        <v>511.001</v>
      </c>
      <c r="T119" s="155">
        <v>514.001</v>
      </c>
      <c r="U119" s="154">
        <v>515.001</v>
      </c>
      <c r="V119" s="155">
        <v>516.001</v>
      </c>
      <c r="W119" s="67">
        <v>518.001</v>
      </c>
      <c r="X119" s="67">
        <v>519.001</v>
      </c>
      <c r="Y119" s="86" t="s">
        <v>235</v>
      </c>
      <c r="Z119" s="86" t="s">
        <v>237</v>
      </c>
      <c r="AA119" s="170"/>
    </row>
    <row r="120" spans="1:27" ht="18" customHeight="1" thickBot="1">
      <c r="A120" s="68" t="s">
        <v>241</v>
      </c>
      <c r="B120" s="69" t="s">
        <v>1</v>
      </c>
      <c r="C120" s="69" t="s">
        <v>252</v>
      </c>
      <c r="D120" s="69" t="s">
        <v>232</v>
      </c>
      <c r="E120" s="70" t="s">
        <v>2</v>
      </c>
      <c r="F120" s="69" t="s">
        <v>3</v>
      </c>
      <c r="G120" s="70" t="s">
        <v>4</v>
      </c>
      <c r="H120" s="69" t="s">
        <v>233</v>
      </c>
      <c r="I120" s="71" t="s">
        <v>234</v>
      </c>
      <c r="J120" s="71" t="s">
        <v>5</v>
      </c>
      <c r="K120" s="71" t="s">
        <v>236</v>
      </c>
      <c r="L120" s="71" t="s">
        <v>238</v>
      </c>
      <c r="M120" s="167" t="s">
        <v>253</v>
      </c>
      <c r="N120" s="143"/>
      <c r="O120" s="143"/>
      <c r="P120" s="69" t="s">
        <v>1</v>
      </c>
      <c r="Q120" s="69" t="s">
        <v>252</v>
      </c>
      <c r="R120" s="69" t="s">
        <v>232</v>
      </c>
      <c r="S120" s="70" t="s">
        <v>2</v>
      </c>
      <c r="T120" s="69" t="s">
        <v>3</v>
      </c>
      <c r="U120" s="70" t="s">
        <v>4</v>
      </c>
      <c r="V120" s="69" t="s">
        <v>233</v>
      </c>
      <c r="W120" s="71" t="s">
        <v>234</v>
      </c>
      <c r="X120" s="71" t="s">
        <v>5</v>
      </c>
      <c r="Y120" s="71" t="s">
        <v>236</v>
      </c>
      <c r="Z120" s="71" t="s">
        <v>238</v>
      </c>
      <c r="AA120" s="123"/>
    </row>
    <row r="121" spans="1:27" ht="18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aca="true" t="shared" si="21" ref="Q121:Z142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aca="true" t="shared" si="22" ref="M122:M142">IF(L122&gt;0,K122/L122,0)</f>
        <v>0</v>
      </c>
      <c r="N122" s="143"/>
      <c r="O122" s="145"/>
      <c r="P122" s="93">
        <f aca="true" t="shared" si="23" ref="P122:P142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>
      <c r="A143" s="87" t="s">
        <v>22</v>
      </c>
      <c r="B143" s="131">
        <f aca="true" t="shared" si="24" ref="B143:J143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6">
        <f>IF(SUM(L121:L142)&gt;0,ROUND(SUM(K121:K142)/SUM(L121:L142),2),0)</f>
        <v>0</v>
      </c>
      <c r="L143" s="187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>
      <c r="A144" s="87" t="s">
        <v>239</v>
      </c>
      <c r="B144" s="133">
        <f aca="true" t="shared" si="25" ref="B144:J144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>
      <c r="A147" s="122" t="s">
        <v>250</v>
      </c>
      <c r="B147" s="188"/>
      <c r="C147" s="189"/>
      <c r="D147" s="189"/>
      <c r="E147" s="190"/>
      <c r="F147" s="165"/>
      <c r="G147" s="191" t="s">
        <v>251</v>
      </c>
      <c r="H147" s="192"/>
      <c r="I147" s="193"/>
      <c r="J147" s="194"/>
      <c r="K147" s="194"/>
      <c r="L147" s="195"/>
      <c r="M147" s="167"/>
      <c r="N147" s="143"/>
      <c r="O147" s="143"/>
      <c r="P147" s="143"/>
      <c r="Q147" s="144"/>
      <c r="R147" s="144"/>
      <c r="AA147" s="123"/>
    </row>
    <row r="148" spans="1:27" ht="18" customHeight="1">
      <c r="A148" s="88" t="s">
        <v>240</v>
      </c>
      <c r="B148" s="155">
        <v>510.001</v>
      </c>
      <c r="C148" s="155">
        <v>510.003</v>
      </c>
      <c r="D148" s="155">
        <v>510.004</v>
      </c>
      <c r="E148" s="154">
        <v>511.001</v>
      </c>
      <c r="F148" s="155">
        <v>514.001</v>
      </c>
      <c r="G148" s="154">
        <v>515.001</v>
      </c>
      <c r="H148" s="155">
        <v>516.001</v>
      </c>
      <c r="I148" s="67">
        <v>518.001</v>
      </c>
      <c r="J148" s="67">
        <v>519.001</v>
      </c>
      <c r="K148" s="86" t="s">
        <v>235</v>
      </c>
      <c r="L148" s="86" t="s">
        <v>237</v>
      </c>
      <c r="M148" s="168"/>
      <c r="N148" s="145"/>
      <c r="O148" s="145"/>
      <c r="P148" s="155">
        <v>510.001</v>
      </c>
      <c r="Q148" s="155">
        <v>510.003</v>
      </c>
      <c r="R148" s="155">
        <v>510.004</v>
      </c>
      <c r="S148" s="154">
        <v>511.001</v>
      </c>
      <c r="T148" s="155">
        <v>514.001</v>
      </c>
      <c r="U148" s="154">
        <v>515.001</v>
      </c>
      <c r="V148" s="155">
        <v>516.001</v>
      </c>
      <c r="W148" s="67">
        <v>518.001</v>
      </c>
      <c r="X148" s="67">
        <v>519.001</v>
      </c>
      <c r="Y148" s="86" t="s">
        <v>235</v>
      </c>
      <c r="Z148" s="86" t="s">
        <v>237</v>
      </c>
      <c r="AA148" s="170"/>
    </row>
    <row r="149" spans="1:27" ht="18" customHeight="1" thickBot="1">
      <c r="A149" s="68" t="s">
        <v>241</v>
      </c>
      <c r="B149" s="69" t="s">
        <v>1</v>
      </c>
      <c r="C149" s="69" t="s">
        <v>252</v>
      </c>
      <c r="D149" s="69" t="s">
        <v>232</v>
      </c>
      <c r="E149" s="70" t="s">
        <v>2</v>
      </c>
      <c r="F149" s="69" t="s">
        <v>3</v>
      </c>
      <c r="G149" s="70" t="s">
        <v>4</v>
      </c>
      <c r="H149" s="69" t="s">
        <v>233</v>
      </c>
      <c r="I149" s="71" t="s">
        <v>234</v>
      </c>
      <c r="J149" s="71" t="s">
        <v>5</v>
      </c>
      <c r="K149" s="71" t="s">
        <v>236</v>
      </c>
      <c r="L149" s="71" t="s">
        <v>238</v>
      </c>
      <c r="M149" s="167" t="s">
        <v>253</v>
      </c>
      <c r="N149" s="143"/>
      <c r="O149" s="143"/>
      <c r="P149" s="69" t="s">
        <v>1</v>
      </c>
      <c r="Q149" s="69" t="s">
        <v>252</v>
      </c>
      <c r="R149" s="69" t="s">
        <v>232</v>
      </c>
      <c r="S149" s="70" t="s">
        <v>2</v>
      </c>
      <c r="T149" s="69" t="s">
        <v>3</v>
      </c>
      <c r="U149" s="70" t="s">
        <v>4</v>
      </c>
      <c r="V149" s="69" t="s">
        <v>233</v>
      </c>
      <c r="W149" s="71" t="s">
        <v>234</v>
      </c>
      <c r="X149" s="71" t="s">
        <v>5</v>
      </c>
      <c r="Y149" s="71" t="s">
        <v>236</v>
      </c>
      <c r="Z149" s="71" t="s">
        <v>238</v>
      </c>
      <c r="AA149" s="123"/>
    </row>
    <row r="150" spans="1:27" ht="18" customHeigh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aca="true" t="shared" si="26" ref="Q150:Z171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aca="true" t="shared" si="27" ref="M151:M171">IF(L151&gt;0,K151/L151,0)</f>
        <v>0</v>
      </c>
      <c r="N151" s="143"/>
      <c r="O151" s="145"/>
      <c r="P151" s="93">
        <f aca="true" t="shared" si="28" ref="P151:P171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>
      <c r="A172" s="87" t="s">
        <v>22</v>
      </c>
      <c r="B172" s="131">
        <f aca="true" t="shared" si="29" ref="B172:J172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6">
        <f>IF(SUM(L150:L171)&gt;0,ROUND(SUM(K150:K171)/SUM(L150:L171),2),0)</f>
        <v>0</v>
      </c>
      <c r="L172" s="187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>
      <c r="A173" s="87" t="s">
        <v>239</v>
      </c>
      <c r="B173" s="133">
        <f aca="true" t="shared" si="30" ref="B173:J173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>
      <c r="A176" s="122" t="s">
        <v>250</v>
      </c>
      <c r="B176" s="188"/>
      <c r="C176" s="189"/>
      <c r="D176" s="189"/>
      <c r="E176" s="190"/>
      <c r="F176" s="165"/>
      <c r="G176" s="191" t="s">
        <v>251</v>
      </c>
      <c r="H176" s="192"/>
      <c r="I176" s="193"/>
      <c r="J176" s="194"/>
      <c r="K176" s="194"/>
      <c r="L176" s="195"/>
      <c r="M176" s="167"/>
      <c r="N176" s="143"/>
      <c r="O176" s="143"/>
      <c r="P176" s="143"/>
      <c r="Q176" s="144"/>
      <c r="R176" s="144"/>
      <c r="AA176" s="123"/>
    </row>
    <row r="177" spans="1:27" ht="18" customHeight="1">
      <c r="A177" s="88" t="s">
        <v>240</v>
      </c>
      <c r="B177" s="155">
        <v>510.001</v>
      </c>
      <c r="C177" s="155">
        <v>510.003</v>
      </c>
      <c r="D177" s="155">
        <v>510.004</v>
      </c>
      <c r="E177" s="154">
        <v>511.001</v>
      </c>
      <c r="F177" s="155">
        <v>514.001</v>
      </c>
      <c r="G177" s="154">
        <v>515.001</v>
      </c>
      <c r="H177" s="155">
        <v>516.001</v>
      </c>
      <c r="I177" s="67">
        <v>518.001</v>
      </c>
      <c r="J177" s="67">
        <v>519.001</v>
      </c>
      <c r="K177" s="86" t="s">
        <v>235</v>
      </c>
      <c r="L177" s="86" t="s">
        <v>237</v>
      </c>
      <c r="M177" s="168"/>
      <c r="N177" s="145"/>
      <c r="O177" s="145"/>
      <c r="P177" s="155">
        <v>510.001</v>
      </c>
      <c r="Q177" s="155">
        <v>510.003</v>
      </c>
      <c r="R177" s="155">
        <v>510.004</v>
      </c>
      <c r="S177" s="154">
        <v>511.001</v>
      </c>
      <c r="T177" s="155">
        <v>514.001</v>
      </c>
      <c r="U177" s="154">
        <v>515.001</v>
      </c>
      <c r="V177" s="155">
        <v>516.001</v>
      </c>
      <c r="W177" s="67">
        <v>518.001</v>
      </c>
      <c r="X177" s="67">
        <v>519.001</v>
      </c>
      <c r="Y177" s="86" t="s">
        <v>235</v>
      </c>
      <c r="Z177" s="86" t="s">
        <v>237</v>
      </c>
      <c r="AA177" s="170"/>
    </row>
    <row r="178" spans="1:27" ht="18" customHeight="1" thickBot="1">
      <c r="A178" s="68" t="s">
        <v>241</v>
      </c>
      <c r="B178" s="69" t="s">
        <v>1</v>
      </c>
      <c r="C178" s="69" t="s">
        <v>252</v>
      </c>
      <c r="D178" s="69" t="s">
        <v>232</v>
      </c>
      <c r="E178" s="70" t="s">
        <v>2</v>
      </c>
      <c r="F178" s="69" t="s">
        <v>3</v>
      </c>
      <c r="G178" s="70" t="s">
        <v>4</v>
      </c>
      <c r="H178" s="69" t="s">
        <v>233</v>
      </c>
      <c r="I178" s="71" t="s">
        <v>234</v>
      </c>
      <c r="J178" s="71" t="s">
        <v>5</v>
      </c>
      <c r="K178" s="71" t="s">
        <v>236</v>
      </c>
      <c r="L178" s="71" t="s">
        <v>238</v>
      </c>
      <c r="M178" s="167" t="s">
        <v>253</v>
      </c>
      <c r="N178" s="143"/>
      <c r="O178" s="143"/>
      <c r="P178" s="69" t="s">
        <v>1</v>
      </c>
      <c r="Q178" s="69" t="s">
        <v>252</v>
      </c>
      <c r="R178" s="69" t="s">
        <v>232</v>
      </c>
      <c r="S178" s="70" t="s">
        <v>2</v>
      </c>
      <c r="T178" s="69" t="s">
        <v>3</v>
      </c>
      <c r="U178" s="70" t="s">
        <v>4</v>
      </c>
      <c r="V178" s="69" t="s">
        <v>233</v>
      </c>
      <c r="W178" s="71" t="s">
        <v>234</v>
      </c>
      <c r="X178" s="71" t="s">
        <v>5</v>
      </c>
      <c r="Y178" s="71" t="s">
        <v>236</v>
      </c>
      <c r="Z178" s="71" t="s">
        <v>238</v>
      </c>
      <c r="AA178" s="123"/>
    </row>
    <row r="179" spans="1:27" ht="18" customHeight="1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aca="true" t="shared" si="31" ref="Q179:Z200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aca="true" t="shared" si="32" ref="M180:M200">IF(L180&gt;0,K180/L180,0)</f>
        <v>0</v>
      </c>
      <c r="N180" s="143"/>
      <c r="O180" s="145"/>
      <c r="P180" s="93">
        <f aca="true" t="shared" si="33" ref="P180:P200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>
      <c r="A201" s="87" t="s">
        <v>22</v>
      </c>
      <c r="B201" s="131">
        <f aca="true" t="shared" si="34" ref="B201:J201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6">
        <f>IF(SUM(L179:L200)&gt;0,ROUND(SUM(K179:K200)/SUM(L179:L200),2),0)</f>
        <v>0</v>
      </c>
      <c r="L201" s="187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>
      <c r="A202" s="87" t="s">
        <v>239</v>
      </c>
      <c r="B202" s="133">
        <f aca="true" t="shared" si="35" ref="B202:J202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>
      <c r="A205" s="122" t="s">
        <v>250</v>
      </c>
      <c r="B205" s="188"/>
      <c r="C205" s="189"/>
      <c r="D205" s="189"/>
      <c r="E205" s="190"/>
      <c r="F205" s="165"/>
      <c r="G205" s="191" t="s">
        <v>251</v>
      </c>
      <c r="H205" s="192"/>
      <c r="I205" s="193"/>
      <c r="J205" s="194"/>
      <c r="K205" s="194"/>
      <c r="L205" s="195"/>
      <c r="M205" s="167"/>
      <c r="N205" s="143"/>
      <c r="O205" s="143"/>
      <c r="P205" s="143"/>
      <c r="Q205" s="144"/>
      <c r="R205" s="144"/>
      <c r="AA205" s="123"/>
    </row>
    <row r="206" spans="1:27" ht="18" customHeight="1">
      <c r="A206" s="88" t="s">
        <v>240</v>
      </c>
      <c r="B206" s="155">
        <v>510.001</v>
      </c>
      <c r="C206" s="155">
        <v>510.003</v>
      </c>
      <c r="D206" s="155">
        <v>510.004</v>
      </c>
      <c r="E206" s="154">
        <v>511.001</v>
      </c>
      <c r="F206" s="155">
        <v>514.001</v>
      </c>
      <c r="G206" s="154">
        <v>515.001</v>
      </c>
      <c r="H206" s="155">
        <v>516.001</v>
      </c>
      <c r="I206" s="67">
        <v>518.001</v>
      </c>
      <c r="J206" s="67">
        <v>519.001</v>
      </c>
      <c r="K206" s="86" t="s">
        <v>235</v>
      </c>
      <c r="L206" s="86" t="s">
        <v>237</v>
      </c>
      <c r="M206" s="168"/>
      <c r="N206" s="145"/>
      <c r="O206" s="145"/>
      <c r="P206" s="155">
        <v>510.001</v>
      </c>
      <c r="Q206" s="155">
        <v>510.003</v>
      </c>
      <c r="R206" s="155">
        <v>510.004</v>
      </c>
      <c r="S206" s="154">
        <v>511.001</v>
      </c>
      <c r="T206" s="155">
        <v>514.001</v>
      </c>
      <c r="U206" s="154">
        <v>515.001</v>
      </c>
      <c r="V206" s="155">
        <v>516.001</v>
      </c>
      <c r="W206" s="67">
        <v>518.001</v>
      </c>
      <c r="X206" s="67">
        <v>519.001</v>
      </c>
      <c r="Y206" s="86" t="s">
        <v>235</v>
      </c>
      <c r="Z206" s="86" t="s">
        <v>237</v>
      </c>
      <c r="AA206" s="170"/>
    </row>
    <row r="207" spans="1:27" ht="18" customHeight="1" thickBot="1">
      <c r="A207" s="68" t="s">
        <v>241</v>
      </c>
      <c r="B207" s="69" t="s">
        <v>1</v>
      </c>
      <c r="C207" s="69" t="s">
        <v>252</v>
      </c>
      <c r="D207" s="69" t="s">
        <v>232</v>
      </c>
      <c r="E207" s="70" t="s">
        <v>2</v>
      </c>
      <c r="F207" s="69" t="s">
        <v>3</v>
      </c>
      <c r="G207" s="70" t="s">
        <v>4</v>
      </c>
      <c r="H207" s="69" t="s">
        <v>233</v>
      </c>
      <c r="I207" s="71" t="s">
        <v>234</v>
      </c>
      <c r="J207" s="71" t="s">
        <v>5</v>
      </c>
      <c r="K207" s="71" t="s">
        <v>236</v>
      </c>
      <c r="L207" s="71" t="s">
        <v>238</v>
      </c>
      <c r="M207" s="167" t="s">
        <v>253</v>
      </c>
      <c r="N207" s="143"/>
      <c r="O207" s="143"/>
      <c r="P207" s="69" t="s">
        <v>1</v>
      </c>
      <c r="Q207" s="69" t="s">
        <v>252</v>
      </c>
      <c r="R207" s="69" t="s">
        <v>232</v>
      </c>
      <c r="S207" s="70" t="s">
        <v>2</v>
      </c>
      <c r="T207" s="69" t="s">
        <v>3</v>
      </c>
      <c r="U207" s="70" t="s">
        <v>4</v>
      </c>
      <c r="V207" s="69" t="s">
        <v>233</v>
      </c>
      <c r="W207" s="71" t="s">
        <v>234</v>
      </c>
      <c r="X207" s="71" t="s">
        <v>5</v>
      </c>
      <c r="Y207" s="71" t="s">
        <v>236</v>
      </c>
      <c r="Z207" s="71" t="s">
        <v>238</v>
      </c>
      <c r="AA207" s="123"/>
    </row>
    <row r="208" spans="1:27" ht="18" customHeight="1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aca="true" t="shared" si="36" ref="Q208:Z229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aca="true" t="shared" si="37" ref="M209:M229">IF(L209&gt;0,K209/L209,0)</f>
        <v>0</v>
      </c>
      <c r="N209" s="143"/>
      <c r="O209" s="145"/>
      <c r="P209" s="93">
        <f aca="true" t="shared" si="38" ref="P209:P229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>
      <c r="A230" s="87" t="s">
        <v>22</v>
      </c>
      <c r="B230" s="131">
        <f aca="true" t="shared" si="39" ref="B230:J230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6">
        <f>IF(SUM(L208:L229)&gt;0,ROUND(SUM(K208:K229)/SUM(L208:L229),2),0)</f>
        <v>0</v>
      </c>
      <c r="L230" s="187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>
      <c r="A231" s="87" t="s">
        <v>239</v>
      </c>
      <c r="B231" s="133">
        <f aca="true" t="shared" si="40" ref="B231:J231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>
      <c r="A234" s="122" t="s">
        <v>250</v>
      </c>
      <c r="B234" s="188"/>
      <c r="C234" s="189"/>
      <c r="D234" s="189"/>
      <c r="E234" s="190"/>
      <c r="F234" s="165"/>
      <c r="G234" s="191" t="s">
        <v>251</v>
      </c>
      <c r="H234" s="192"/>
      <c r="I234" s="193"/>
      <c r="J234" s="194"/>
      <c r="K234" s="194"/>
      <c r="L234" s="195"/>
      <c r="M234" s="167"/>
      <c r="N234" s="143"/>
      <c r="O234" s="143"/>
      <c r="P234" s="143"/>
      <c r="Q234" s="144"/>
      <c r="R234" s="144"/>
      <c r="AA234" s="123"/>
    </row>
    <row r="235" spans="1:27" ht="18" customHeight="1">
      <c r="A235" s="88" t="s">
        <v>240</v>
      </c>
      <c r="B235" s="155">
        <v>510.001</v>
      </c>
      <c r="C235" s="155">
        <v>510.003</v>
      </c>
      <c r="D235" s="155">
        <v>510.004</v>
      </c>
      <c r="E235" s="154">
        <v>511.001</v>
      </c>
      <c r="F235" s="155">
        <v>514.001</v>
      </c>
      <c r="G235" s="154">
        <v>515.001</v>
      </c>
      <c r="H235" s="155">
        <v>516.001</v>
      </c>
      <c r="I235" s="67">
        <v>518.001</v>
      </c>
      <c r="J235" s="67">
        <v>519.001</v>
      </c>
      <c r="K235" s="86" t="s">
        <v>235</v>
      </c>
      <c r="L235" s="86" t="s">
        <v>237</v>
      </c>
      <c r="M235" s="168"/>
      <c r="N235" s="145"/>
      <c r="O235" s="145"/>
      <c r="P235" s="155">
        <v>510.001</v>
      </c>
      <c r="Q235" s="155">
        <v>510.003</v>
      </c>
      <c r="R235" s="155">
        <v>510.004</v>
      </c>
      <c r="S235" s="154">
        <v>511.001</v>
      </c>
      <c r="T235" s="155">
        <v>514.001</v>
      </c>
      <c r="U235" s="154">
        <v>515.001</v>
      </c>
      <c r="V235" s="155">
        <v>516.001</v>
      </c>
      <c r="W235" s="67">
        <v>518.001</v>
      </c>
      <c r="X235" s="67">
        <v>519.001</v>
      </c>
      <c r="Y235" s="86" t="s">
        <v>235</v>
      </c>
      <c r="Z235" s="86" t="s">
        <v>237</v>
      </c>
      <c r="AA235" s="170"/>
    </row>
    <row r="236" spans="1:27" ht="18" customHeight="1" thickBot="1">
      <c r="A236" s="68" t="s">
        <v>241</v>
      </c>
      <c r="B236" s="69" t="s">
        <v>1</v>
      </c>
      <c r="C236" s="69" t="s">
        <v>252</v>
      </c>
      <c r="D236" s="69" t="s">
        <v>232</v>
      </c>
      <c r="E236" s="70" t="s">
        <v>2</v>
      </c>
      <c r="F236" s="69" t="s">
        <v>3</v>
      </c>
      <c r="G236" s="70" t="s">
        <v>4</v>
      </c>
      <c r="H236" s="69" t="s">
        <v>233</v>
      </c>
      <c r="I236" s="71" t="s">
        <v>234</v>
      </c>
      <c r="J236" s="71" t="s">
        <v>5</v>
      </c>
      <c r="K236" s="71" t="s">
        <v>236</v>
      </c>
      <c r="L236" s="71" t="s">
        <v>238</v>
      </c>
      <c r="M236" s="167" t="s">
        <v>253</v>
      </c>
      <c r="N236" s="143"/>
      <c r="O236" s="143"/>
      <c r="P236" s="69" t="s">
        <v>1</v>
      </c>
      <c r="Q236" s="69" t="s">
        <v>252</v>
      </c>
      <c r="R236" s="69" t="s">
        <v>232</v>
      </c>
      <c r="S236" s="70" t="s">
        <v>2</v>
      </c>
      <c r="T236" s="69" t="s">
        <v>3</v>
      </c>
      <c r="U236" s="70" t="s">
        <v>4</v>
      </c>
      <c r="V236" s="69" t="s">
        <v>233</v>
      </c>
      <c r="W236" s="71" t="s">
        <v>234</v>
      </c>
      <c r="X236" s="71" t="s">
        <v>5</v>
      </c>
      <c r="Y236" s="71" t="s">
        <v>236</v>
      </c>
      <c r="Z236" s="71" t="s">
        <v>238</v>
      </c>
      <c r="AA236" s="123"/>
    </row>
    <row r="237" spans="1:27" ht="18" customHeight="1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aca="true" t="shared" si="41" ref="Q237:Z258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aca="true" t="shared" si="42" ref="M238:M258">IF(L238&gt;0,K238/L238,0)</f>
        <v>0</v>
      </c>
      <c r="N238" s="143"/>
      <c r="O238" s="145"/>
      <c r="P238" s="93">
        <f aca="true" t="shared" si="43" ref="P238:P258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>
      <c r="A259" s="87" t="s">
        <v>22</v>
      </c>
      <c r="B259" s="131">
        <f aca="true" t="shared" si="44" ref="B259:J259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6">
        <f>IF(SUM(L237:L258)&gt;0,ROUND(SUM(K237:K258)/SUM(L237:L258),2),0)</f>
        <v>0</v>
      </c>
      <c r="L259" s="187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>
      <c r="A260" s="87" t="s">
        <v>239</v>
      </c>
      <c r="B260" s="133">
        <f aca="true" t="shared" si="45" ref="B260:J260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>
      <c r="A263" s="122" t="s">
        <v>250</v>
      </c>
      <c r="B263" s="188"/>
      <c r="C263" s="189"/>
      <c r="D263" s="189"/>
      <c r="E263" s="190"/>
      <c r="F263" s="165"/>
      <c r="G263" s="191" t="s">
        <v>251</v>
      </c>
      <c r="H263" s="192"/>
      <c r="I263" s="193"/>
      <c r="J263" s="194"/>
      <c r="K263" s="194"/>
      <c r="L263" s="195"/>
      <c r="M263" s="167"/>
      <c r="N263" s="143"/>
      <c r="O263" s="143"/>
      <c r="P263" s="143"/>
      <c r="Q263" s="144"/>
      <c r="R263" s="144"/>
      <c r="AA263" s="123"/>
    </row>
    <row r="264" spans="1:27" ht="18" customHeight="1">
      <c r="A264" s="88" t="s">
        <v>240</v>
      </c>
      <c r="B264" s="155">
        <v>510.001</v>
      </c>
      <c r="C264" s="155">
        <v>510.003</v>
      </c>
      <c r="D264" s="155">
        <v>510.004</v>
      </c>
      <c r="E264" s="154">
        <v>511.001</v>
      </c>
      <c r="F264" s="155">
        <v>514.001</v>
      </c>
      <c r="G264" s="154">
        <v>515.001</v>
      </c>
      <c r="H264" s="155">
        <v>516.001</v>
      </c>
      <c r="I264" s="67">
        <v>518.001</v>
      </c>
      <c r="J264" s="67">
        <v>519.001</v>
      </c>
      <c r="K264" s="86" t="s">
        <v>235</v>
      </c>
      <c r="L264" s="86" t="s">
        <v>237</v>
      </c>
      <c r="M264" s="168"/>
      <c r="N264" s="145"/>
      <c r="O264" s="145"/>
      <c r="P264" s="155">
        <v>510.001</v>
      </c>
      <c r="Q264" s="155">
        <v>510.003</v>
      </c>
      <c r="R264" s="155">
        <v>510.004</v>
      </c>
      <c r="S264" s="154">
        <v>511.001</v>
      </c>
      <c r="T264" s="155">
        <v>514.001</v>
      </c>
      <c r="U264" s="154">
        <v>515.001</v>
      </c>
      <c r="V264" s="155">
        <v>516.001</v>
      </c>
      <c r="W264" s="67">
        <v>518.001</v>
      </c>
      <c r="X264" s="67">
        <v>519.001</v>
      </c>
      <c r="Y264" s="86" t="s">
        <v>235</v>
      </c>
      <c r="Z264" s="86" t="s">
        <v>237</v>
      </c>
      <c r="AA264" s="170"/>
    </row>
    <row r="265" spans="1:27" ht="18" customHeight="1" thickBot="1">
      <c r="A265" s="68" t="s">
        <v>241</v>
      </c>
      <c r="B265" s="69" t="s">
        <v>1</v>
      </c>
      <c r="C265" s="69" t="s">
        <v>252</v>
      </c>
      <c r="D265" s="69" t="s">
        <v>232</v>
      </c>
      <c r="E265" s="70" t="s">
        <v>2</v>
      </c>
      <c r="F265" s="69" t="s">
        <v>3</v>
      </c>
      <c r="G265" s="70" t="s">
        <v>4</v>
      </c>
      <c r="H265" s="69" t="s">
        <v>233</v>
      </c>
      <c r="I265" s="71" t="s">
        <v>234</v>
      </c>
      <c r="J265" s="71" t="s">
        <v>5</v>
      </c>
      <c r="K265" s="71" t="s">
        <v>236</v>
      </c>
      <c r="L265" s="71" t="s">
        <v>238</v>
      </c>
      <c r="M265" s="167" t="s">
        <v>253</v>
      </c>
      <c r="N265" s="143"/>
      <c r="O265" s="143"/>
      <c r="P265" s="69" t="s">
        <v>1</v>
      </c>
      <c r="Q265" s="69" t="s">
        <v>252</v>
      </c>
      <c r="R265" s="69" t="s">
        <v>232</v>
      </c>
      <c r="S265" s="70" t="s">
        <v>2</v>
      </c>
      <c r="T265" s="69" t="s">
        <v>3</v>
      </c>
      <c r="U265" s="70" t="s">
        <v>4</v>
      </c>
      <c r="V265" s="69" t="s">
        <v>233</v>
      </c>
      <c r="W265" s="71" t="s">
        <v>234</v>
      </c>
      <c r="X265" s="71" t="s">
        <v>5</v>
      </c>
      <c r="Y265" s="71" t="s">
        <v>236</v>
      </c>
      <c r="Z265" s="71" t="s">
        <v>238</v>
      </c>
      <c r="AA265" s="123"/>
    </row>
    <row r="266" spans="1:27" ht="18" customHeight="1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aca="true" t="shared" si="46" ref="Q266:Z287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aca="true" t="shared" si="47" ref="M267:M287">IF(L267&gt;0,K267/L267,0)</f>
        <v>0</v>
      </c>
      <c r="N267" s="143"/>
      <c r="O267" s="145"/>
      <c r="P267" s="93">
        <f aca="true" t="shared" si="48" ref="P267:P287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>
      <c r="A288" s="87" t="s">
        <v>22</v>
      </c>
      <c r="B288" s="131">
        <f aca="true" t="shared" si="49" ref="B288:J288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6">
        <f>IF(SUM(L266:L287)&gt;0,ROUND(SUM(K266:K287)/SUM(L266:L287),2),0)</f>
        <v>0</v>
      </c>
      <c r="L288" s="187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>
      <c r="A289" s="87" t="s">
        <v>239</v>
      </c>
      <c r="B289" s="133">
        <f aca="true" t="shared" si="50" ref="B289:J289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>
      <c r="A292" s="122" t="s">
        <v>250</v>
      </c>
      <c r="B292" s="188"/>
      <c r="C292" s="189"/>
      <c r="D292" s="189"/>
      <c r="E292" s="190"/>
      <c r="F292" s="165"/>
      <c r="G292" s="191" t="s">
        <v>251</v>
      </c>
      <c r="H292" s="192"/>
      <c r="I292" s="193"/>
      <c r="J292" s="194"/>
      <c r="K292" s="194"/>
      <c r="L292" s="195"/>
      <c r="M292" s="167"/>
      <c r="N292" s="143"/>
      <c r="O292" s="143"/>
      <c r="P292" s="143"/>
      <c r="Q292" s="144"/>
      <c r="R292" s="144"/>
      <c r="AA292" s="123"/>
    </row>
    <row r="293" spans="1:27" ht="18" customHeight="1">
      <c r="A293" s="88" t="s">
        <v>240</v>
      </c>
      <c r="B293" s="155">
        <v>510.001</v>
      </c>
      <c r="C293" s="155">
        <v>510.003</v>
      </c>
      <c r="D293" s="155">
        <v>510.004</v>
      </c>
      <c r="E293" s="154">
        <v>511.001</v>
      </c>
      <c r="F293" s="155">
        <v>514.001</v>
      </c>
      <c r="G293" s="154">
        <v>515.001</v>
      </c>
      <c r="H293" s="155">
        <v>516.001</v>
      </c>
      <c r="I293" s="67">
        <v>518.001</v>
      </c>
      <c r="J293" s="67">
        <v>519.001</v>
      </c>
      <c r="K293" s="86" t="s">
        <v>235</v>
      </c>
      <c r="L293" s="86" t="s">
        <v>237</v>
      </c>
      <c r="M293" s="168"/>
      <c r="N293" s="145"/>
      <c r="O293" s="145"/>
      <c r="P293" s="155">
        <v>510.001</v>
      </c>
      <c r="Q293" s="155">
        <v>510.003</v>
      </c>
      <c r="R293" s="155">
        <v>510.004</v>
      </c>
      <c r="S293" s="154">
        <v>511.001</v>
      </c>
      <c r="T293" s="155">
        <v>514.001</v>
      </c>
      <c r="U293" s="154">
        <v>515.001</v>
      </c>
      <c r="V293" s="155">
        <v>516.001</v>
      </c>
      <c r="W293" s="67">
        <v>518.001</v>
      </c>
      <c r="X293" s="67">
        <v>519.001</v>
      </c>
      <c r="Y293" s="86" t="s">
        <v>235</v>
      </c>
      <c r="Z293" s="86" t="s">
        <v>237</v>
      </c>
      <c r="AA293" s="170"/>
    </row>
    <row r="294" spans="1:27" ht="18" customHeight="1" thickBot="1">
      <c r="A294" s="68" t="s">
        <v>241</v>
      </c>
      <c r="B294" s="69" t="s">
        <v>1</v>
      </c>
      <c r="C294" s="69" t="s">
        <v>252</v>
      </c>
      <c r="D294" s="69" t="s">
        <v>232</v>
      </c>
      <c r="E294" s="70" t="s">
        <v>2</v>
      </c>
      <c r="F294" s="69" t="s">
        <v>3</v>
      </c>
      <c r="G294" s="70" t="s">
        <v>4</v>
      </c>
      <c r="H294" s="69" t="s">
        <v>233</v>
      </c>
      <c r="I294" s="71" t="s">
        <v>234</v>
      </c>
      <c r="J294" s="71" t="s">
        <v>5</v>
      </c>
      <c r="K294" s="71" t="s">
        <v>236</v>
      </c>
      <c r="L294" s="71" t="s">
        <v>238</v>
      </c>
      <c r="M294" s="167" t="s">
        <v>253</v>
      </c>
      <c r="N294" s="143"/>
      <c r="O294" s="143"/>
      <c r="P294" s="69" t="s">
        <v>1</v>
      </c>
      <c r="Q294" s="69" t="s">
        <v>252</v>
      </c>
      <c r="R294" s="69" t="s">
        <v>232</v>
      </c>
      <c r="S294" s="70" t="s">
        <v>2</v>
      </c>
      <c r="T294" s="69" t="s">
        <v>3</v>
      </c>
      <c r="U294" s="70" t="s">
        <v>4</v>
      </c>
      <c r="V294" s="69" t="s">
        <v>233</v>
      </c>
      <c r="W294" s="71" t="s">
        <v>234</v>
      </c>
      <c r="X294" s="71" t="s">
        <v>5</v>
      </c>
      <c r="Y294" s="71" t="s">
        <v>236</v>
      </c>
      <c r="Z294" s="71" t="s">
        <v>238</v>
      </c>
      <c r="AA294" s="123"/>
    </row>
    <row r="295" spans="1:27" ht="18" customHeight="1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aca="true" t="shared" si="51" ref="Q295:Z316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aca="true" t="shared" si="52" ref="M296:M316">IF(L296&gt;0,K296/L296,0)</f>
        <v>0</v>
      </c>
      <c r="N296" s="143"/>
      <c r="O296" s="145"/>
      <c r="P296" s="93">
        <f aca="true" t="shared" si="53" ref="P296:P316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>
      <c r="A317" s="87" t="s">
        <v>22</v>
      </c>
      <c r="B317" s="131">
        <f aca="true" t="shared" si="54" ref="B317:J317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6">
        <f>IF(SUM(L295:L316)&gt;0,ROUND(SUM(K295:K316)/SUM(L295:L316),2),0)</f>
        <v>0</v>
      </c>
      <c r="L317" s="187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>
      <c r="A318" s="87" t="s">
        <v>239</v>
      </c>
      <c r="B318" s="133">
        <f aca="true" t="shared" si="55" ref="B318:J318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>
      <c r="A321" s="122" t="s">
        <v>250</v>
      </c>
      <c r="B321" s="188"/>
      <c r="C321" s="189"/>
      <c r="D321" s="189"/>
      <c r="E321" s="190"/>
      <c r="F321" s="165"/>
      <c r="G321" s="191" t="s">
        <v>251</v>
      </c>
      <c r="H321" s="192"/>
      <c r="I321" s="193"/>
      <c r="J321" s="194"/>
      <c r="K321" s="194"/>
      <c r="L321" s="195"/>
      <c r="M321" s="167"/>
      <c r="N321" s="143"/>
      <c r="O321" s="143"/>
      <c r="P321" s="143"/>
      <c r="Q321" s="144"/>
      <c r="R321" s="144"/>
      <c r="AA321" s="123"/>
    </row>
    <row r="322" spans="1:27" ht="18" customHeight="1">
      <c r="A322" s="88" t="s">
        <v>240</v>
      </c>
      <c r="B322" s="155">
        <v>510.001</v>
      </c>
      <c r="C322" s="155">
        <v>510.003</v>
      </c>
      <c r="D322" s="155">
        <v>510.004</v>
      </c>
      <c r="E322" s="154">
        <v>511.001</v>
      </c>
      <c r="F322" s="155">
        <v>514.001</v>
      </c>
      <c r="G322" s="154">
        <v>515.001</v>
      </c>
      <c r="H322" s="155">
        <v>516.001</v>
      </c>
      <c r="I322" s="67">
        <v>518.001</v>
      </c>
      <c r="J322" s="67">
        <v>519.001</v>
      </c>
      <c r="K322" s="86" t="s">
        <v>235</v>
      </c>
      <c r="L322" s="86" t="s">
        <v>237</v>
      </c>
      <c r="M322" s="168"/>
      <c r="N322" s="145"/>
      <c r="O322" s="145"/>
      <c r="P322" s="155">
        <v>510.001</v>
      </c>
      <c r="Q322" s="155">
        <v>510.003</v>
      </c>
      <c r="R322" s="155">
        <v>510.004</v>
      </c>
      <c r="S322" s="154">
        <v>511.001</v>
      </c>
      <c r="T322" s="155">
        <v>514.001</v>
      </c>
      <c r="U322" s="154">
        <v>515.001</v>
      </c>
      <c r="V322" s="155">
        <v>516.001</v>
      </c>
      <c r="W322" s="67">
        <v>518.001</v>
      </c>
      <c r="X322" s="67">
        <v>519.001</v>
      </c>
      <c r="Y322" s="86" t="s">
        <v>235</v>
      </c>
      <c r="Z322" s="86" t="s">
        <v>237</v>
      </c>
      <c r="AA322" s="170"/>
    </row>
    <row r="323" spans="1:27" ht="18" customHeight="1" thickBot="1">
      <c r="A323" s="68" t="s">
        <v>241</v>
      </c>
      <c r="B323" s="69" t="s">
        <v>1</v>
      </c>
      <c r="C323" s="69" t="s">
        <v>252</v>
      </c>
      <c r="D323" s="69" t="s">
        <v>232</v>
      </c>
      <c r="E323" s="70" t="s">
        <v>2</v>
      </c>
      <c r="F323" s="69" t="s">
        <v>3</v>
      </c>
      <c r="G323" s="70" t="s">
        <v>4</v>
      </c>
      <c r="H323" s="69" t="s">
        <v>233</v>
      </c>
      <c r="I323" s="71" t="s">
        <v>234</v>
      </c>
      <c r="J323" s="71" t="s">
        <v>5</v>
      </c>
      <c r="K323" s="71" t="s">
        <v>236</v>
      </c>
      <c r="L323" s="71" t="s">
        <v>238</v>
      </c>
      <c r="M323" s="167" t="s">
        <v>253</v>
      </c>
      <c r="N323" s="143"/>
      <c r="O323" s="143"/>
      <c r="P323" s="69" t="s">
        <v>1</v>
      </c>
      <c r="Q323" s="69" t="s">
        <v>252</v>
      </c>
      <c r="R323" s="69" t="s">
        <v>232</v>
      </c>
      <c r="S323" s="70" t="s">
        <v>2</v>
      </c>
      <c r="T323" s="69" t="s">
        <v>3</v>
      </c>
      <c r="U323" s="70" t="s">
        <v>4</v>
      </c>
      <c r="V323" s="69" t="s">
        <v>233</v>
      </c>
      <c r="W323" s="71" t="s">
        <v>234</v>
      </c>
      <c r="X323" s="71" t="s">
        <v>5</v>
      </c>
      <c r="Y323" s="71" t="s">
        <v>236</v>
      </c>
      <c r="Z323" s="71" t="s">
        <v>238</v>
      </c>
      <c r="AA323" s="123"/>
    </row>
    <row r="324" spans="1:27" ht="18" customHeight="1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aca="true" t="shared" si="56" ref="Q324:Z345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aca="true" t="shared" si="57" ref="M325:M345">IF(L325&gt;0,K325/L325,0)</f>
        <v>0</v>
      </c>
      <c r="N325" s="143"/>
      <c r="O325" s="145"/>
      <c r="P325" s="93">
        <f aca="true" t="shared" si="58" ref="P325:P345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>
      <c r="A346" s="87" t="s">
        <v>22</v>
      </c>
      <c r="B346" s="131">
        <f aca="true" t="shared" si="59" ref="B346:J346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6">
        <f>IF(SUM(L324:L345)&gt;0,ROUND(SUM(K324:K345)/SUM(L324:L345),2),0)</f>
        <v>0</v>
      </c>
      <c r="L346" s="187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>
      <c r="A347" s="87" t="s">
        <v>239</v>
      </c>
      <c r="B347" s="133">
        <f aca="true" t="shared" si="60" ref="B347:J347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ht="14.25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ht="14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K346:L346"/>
    <mergeCell ref="K317:L317"/>
    <mergeCell ref="B321:E321"/>
    <mergeCell ref="G321:H321"/>
    <mergeCell ref="I321:L321"/>
    <mergeCell ref="K288:L288"/>
    <mergeCell ref="B292:E292"/>
    <mergeCell ref="G292:H292"/>
    <mergeCell ref="I292:L292"/>
    <mergeCell ref="G234:H234"/>
    <mergeCell ref="I234:L234"/>
    <mergeCell ref="K259:L259"/>
    <mergeCell ref="B263:E263"/>
    <mergeCell ref="G263:H263"/>
    <mergeCell ref="I263:L263"/>
    <mergeCell ref="K172:L172"/>
    <mergeCell ref="B176:E176"/>
    <mergeCell ref="G176:H176"/>
    <mergeCell ref="I176:L176"/>
    <mergeCell ref="K85:L85"/>
    <mergeCell ref="B89:E89"/>
    <mergeCell ref="G89:H89"/>
    <mergeCell ref="I89:L89"/>
    <mergeCell ref="K56:L56"/>
    <mergeCell ref="B60:E60"/>
    <mergeCell ref="G60:H60"/>
    <mergeCell ref="I60:L60"/>
    <mergeCell ref="B3:E3"/>
    <mergeCell ref="B31:E31"/>
    <mergeCell ref="G31:H31"/>
    <mergeCell ref="I31:L31"/>
    <mergeCell ref="K28:L28"/>
    <mergeCell ref="I3:L3"/>
    <mergeCell ref="G3:H3"/>
    <mergeCell ref="K114:L114"/>
    <mergeCell ref="B118:E118"/>
    <mergeCell ref="G118:H118"/>
    <mergeCell ref="I118:L118"/>
    <mergeCell ref="K230:L230"/>
    <mergeCell ref="B234:E234"/>
    <mergeCell ref="K143:L143"/>
    <mergeCell ref="B147:E147"/>
    <mergeCell ref="K201:L201"/>
    <mergeCell ref="B205:E205"/>
    <mergeCell ref="G205:H205"/>
    <mergeCell ref="I205:L205"/>
    <mergeCell ref="G147:H147"/>
    <mergeCell ref="I147:L147"/>
  </mergeCells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rintOptions/>
  <pageMargins left="0.25" right="0.25" top="0.5" bottom="0.5" header="0.25" footer="0.5"/>
  <pageSetup blackAndWhite="1" fitToHeight="0" fitToWidth="1" horizontalDpi="300" verticalDpi="300" orientation="portrait" scale="70" r:id="rId1"/>
  <headerFooter alignWithMargins="0">
    <oddHeader>&amp;L
&amp;RPage &amp;P
&amp;D</oddHeader>
  </headerFooter>
  <rowBreaks count="5" manualBreakCount="5">
    <brk id="58" max="12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9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8515625" style="36" customWidth="1"/>
    <col min="2" max="2" width="13.421875" style="36" customWidth="1"/>
    <col min="3" max="3" width="11.7109375" style="37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10.140625" style="138" customWidth="1"/>
    <col min="10" max="10" width="0.13671875" style="138" customWidth="1"/>
    <col min="11" max="11" width="32.421875" style="138" customWidth="1"/>
    <col min="12" max="12" width="10.8515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7" s="72" customFormat="1" ht="21" thickBot="1">
      <c r="A1" s="38" t="s">
        <v>0</v>
      </c>
      <c r="B1" s="38"/>
      <c r="C1" s="50"/>
      <c r="D1" s="51"/>
      <c r="E1" s="51"/>
      <c r="F1" s="39">
        <f>'Cover Sheet'!C9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246</v>
      </c>
      <c r="H2" s="30"/>
      <c r="I2" s="175" t="s">
        <v>255</v>
      </c>
      <c r="J2" s="137"/>
      <c r="K2" s="137"/>
      <c r="L2" s="137"/>
      <c r="M2" s="137" t="s">
        <v>245</v>
      </c>
      <c r="N2" s="137"/>
      <c r="O2" s="137"/>
      <c r="P2" s="137"/>
      <c r="Q2" s="151"/>
    </row>
    <row r="3" spans="1:17" ht="15" customHeight="1">
      <c r="A3" s="105"/>
      <c r="B3" s="16"/>
      <c r="C3" s="1"/>
      <c r="D3" s="2"/>
      <c r="E3" s="9"/>
      <c r="F3" s="102"/>
      <c r="G3" s="112"/>
      <c r="H3" s="31"/>
      <c r="I3" s="179">
        <v>720</v>
      </c>
      <c r="J3" s="176" t="s">
        <v>212</v>
      </c>
      <c r="K3" s="176" t="s">
        <v>212</v>
      </c>
      <c r="L3" s="179"/>
      <c r="M3" s="180">
        <f>IF(G3="Y",D3,0)</f>
        <v>0</v>
      </c>
      <c r="N3" s="138"/>
      <c r="O3" s="138" t="s">
        <v>244</v>
      </c>
      <c r="P3" s="138"/>
      <c r="Q3" s="135"/>
    </row>
    <row r="4" spans="1:17" ht="15" customHeight="1">
      <c r="A4" s="106"/>
      <c r="B4" s="17"/>
      <c r="C4" s="15"/>
      <c r="D4" s="4"/>
      <c r="E4" s="10"/>
      <c r="F4" s="103"/>
      <c r="G4" s="112"/>
      <c r="H4" s="31"/>
      <c r="I4" s="177" t="s">
        <v>213</v>
      </c>
      <c r="J4" s="177" t="s">
        <v>212</v>
      </c>
      <c r="K4" s="177" t="s">
        <v>80</v>
      </c>
      <c r="L4" s="177" t="s">
        <v>213</v>
      </c>
      <c r="M4" s="180">
        <f aca="true" t="shared" si="0" ref="M4:M37">IF(G4="Y",D4,0)</f>
        <v>0</v>
      </c>
      <c r="N4" s="138"/>
      <c r="O4" s="138"/>
      <c r="P4" s="138"/>
      <c r="Q4" s="135"/>
    </row>
    <row r="5" spans="1:17" ht="15" customHeight="1">
      <c r="A5" s="107"/>
      <c r="B5" s="17"/>
      <c r="C5" s="3"/>
      <c r="D5" s="4"/>
      <c r="E5" s="10"/>
      <c r="F5" s="103"/>
      <c r="G5" s="112"/>
      <c r="H5" s="31"/>
      <c r="I5" s="177" t="s">
        <v>214</v>
      </c>
      <c r="J5" s="177" t="s">
        <v>212</v>
      </c>
      <c r="K5" s="177" t="s">
        <v>215</v>
      </c>
      <c r="L5" s="177" t="s">
        <v>214</v>
      </c>
      <c r="M5" s="180">
        <f t="shared" si="0"/>
        <v>0</v>
      </c>
      <c r="N5" s="138"/>
      <c r="O5" s="138"/>
      <c r="P5" s="138"/>
      <c r="Q5" s="135"/>
    </row>
    <row r="6" spans="1:17" ht="15" customHeight="1">
      <c r="A6" s="107"/>
      <c r="B6" s="17"/>
      <c r="C6" s="3"/>
      <c r="D6" s="4"/>
      <c r="E6" s="10"/>
      <c r="F6" s="103"/>
      <c r="G6" s="112"/>
      <c r="H6" s="31"/>
      <c r="I6" s="176" t="s">
        <v>216</v>
      </c>
      <c r="J6" s="176" t="s">
        <v>212</v>
      </c>
      <c r="K6" s="176" t="s">
        <v>217</v>
      </c>
      <c r="L6" s="177" t="s">
        <v>218</v>
      </c>
      <c r="M6" s="180">
        <f t="shared" si="0"/>
        <v>0</v>
      </c>
      <c r="N6" s="138"/>
      <c r="O6" s="138"/>
      <c r="P6" s="138"/>
      <c r="Q6" s="135"/>
    </row>
    <row r="7" spans="1:17" ht="15" customHeight="1">
      <c r="A7" s="108"/>
      <c r="B7" s="18"/>
      <c r="C7" s="3"/>
      <c r="D7" s="4"/>
      <c r="E7" s="10"/>
      <c r="F7" s="103"/>
      <c r="G7" s="112"/>
      <c r="H7" s="31"/>
      <c r="I7" s="177" t="s">
        <v>218</v>
      </c>
      <c r="J7" s="177" t="s">
        <v>212</v>
      </c>
      <c r="K7" s="177" t="s">
        <v>219</v>
      </c>
      <c r="L7" s="176"/>
      <c r="M7" s="180">
        <f t="shared" si="0"/>
        <v>0</v>
      </c>
      <c r="N7" s="138"/>
      <c r="O7" s="138"/>
      <c r="P7" s="138"/>
      <c r="Q7" s="135"/>
    </row>
    <row r="8" spans="1:17" ht="15" customHeight="1">
      <c r="A8" s="107"/>
      <c r="B8" s="17"/>
      <c r="C8" s="3"/>
      <c r="D8" s="4"/>
      <c r="E8" s="10"/>
      <c r="F8" s="103"/>
      <c r="G8" s="112"/>
      <c r="H8" s="31"/>
      <c r="M8" s="180">
        <f t="shared" si="0"/>
        <v>0</v>
      </c>
      <c r="N8" s="138"/>
      <c r="O8" s="138"/>
      <c r="P8" s="138"/>
      <c r="Q8" s="135"/>
    </row>
    <row r="9" spans="1:17" ht="15" customHeight="1">
      <c r="A9" s="107"/>
      <c r="B9" s="17"/>
      <c r="C9" s="3"/>
      <c r="D9" s="4"/>
      <c r="E9" s="10"/>
      <c r="F9" s="103"/>
      <c r="G9" s="112"/>
      <c r="H9" s="31"/>
      <c r="M9" s="180">
        <f t="shared" si="0"/>
        <v>0</v>
      </c>
      <c r="N9" s="138"/>
      <c r="O9" s="138"/>
      <c r="P9" s="138"/>
      <c r="Q9" s="135"/>
    </row>
    <row r="10" spans="1:17" ht="15" customHeight="1">
      <c r="A10" s="107"/>
      <c r="B10" s="17"/>
      <c r="C10" s="3"/>
      <c r="D10" s="4"/>
      <c r="E10" s="10"/>
      <c r="F10" s="103"/>
      <c r="G10" s="112"/>
      <c r="H10" s="31"/>
      <c r="M10" s="180">
        <f t="shared" si="0"/>
        <v>0</v>
      </c>
      <c r="N10" s="138"/>
      <c r="O10" s="138"/>
      <c r="P10" s="138"/>
      <c r="Q10" s="135"/>
    </row>
    <row r="11" spans="1:17" ht="15" customHeight="1">
      <c r="A11" s="107"/>
      <c r="B11" s="17"/>
      <c r="C11" s="3"/>
      <c r="D11" s="4"/>
      <c r="E11" s="10"/>
      <c r="F11" s="103"/>
      <c r="G11" s="112"/>
      <c r="H11" s="31"/>
      <c r="M11" s="180">
        <f t="shared" si="0"/>
        <v>0</v>
      </c>
      <c r="N11" s="138"/>
      <c r="O11" s="138"/>
      <c r="P11" s="138"/>
      <c r="Q11" s="135"/>
    </row>
    <row r="12" spans="1:17" ht="15" customHeight="1">
      <c r="A12" s="107"/>
      <c r="B12" s="17"/>
      <c r="C12" s="3"/>
      <c r="D12" s="4"/>
      <c r="E12" s="10"/>
      <c r="F12" s="103"/>
      <c r="G12" s="112"/>
      <c r="H12" s="31"/>
      <c r="M12" s="180">
        <f t="shared" si="0"/>
        <v>0</v>
      </c>
      <c r="N12" s="138"/>
      <c r="O12" s="138"/>
      <c r="P12" s="138"/>
      <c r="Q12" s="135"/>
    </row>
    <row r="13" spans="1:17" ht="15" customHeight="1">
      <c r="A13" s="107"/>
      <c r="B13" s="17"/>
      <c r="C13" s="3"/>
      <c r="D13" s="4"/>
      <c r="E13" s="10"/>
      <c r="F13" s="103"/>
      <c r="G13" s="112"/>
      <c r="H13" s="31"/>
      <c r="M13" s="180">
        <f t="shared" si="0"/>
        <v>0</v>
      </c>
      <c r="N13" s="138"/>
      <c r="O13" s="138"/>
      <c r="P13" s="138"/>
      <c r="Q13" s="135"/>
    </row>
    <row r="14" spans="1:17" ht="15" customHeight="1">
      <c r="A14" s="107"/>
      <c r="B14" s="17"/>
      <c r="C14" s="3"/>
      <c r="D14" s="4"/>
      <c r="E14" s="10"/>
      <c r="F14" s="103"/>
      <c r="G14" s="112"/>
      <c r="H14" s="31"/>
      <c r="M14" s="180">
        <f t="shared" si="0"/>
        <v>0</v>
      </c>
      <c r="N14" s="138"/>
      <c r="O14" s="138"/>
      <c r="P14" s="138"/>
      <c r="Q14" s="135"/>
    </row>
    <row r="15" spans="1:17" ht="15" customHeight="1">
      <c r="A15" s="107"/>
      <c r="B15" s="17"/>
      <c r="C15" s="3"/>
      <c r="D15" s="4"/>
      <c r="E15" s="10"/>
      <c r="F15" s="103"/>
      <c r="G15" s="112"/>
      <c r="H15" s="31"/>
      <c r="M15" s="180">
        <f t="shared" si="0"/>
        <v>0</v>
      </c>
      <c r="N15" s="138"/>
      <c r="O15" s="138"/>
      <c r="P15" s="138"/>
      <c r="Q15" s="135"/>
    </row>
    <row r="16" spans="1:17" ht="15" customHeight="1">
      <c r="A16" s="107"/>
      <c r="B16" s="17"/>
      <c r="C16" s="3"/>
      <c r="D16" s="4"/>
      <c r="E16" s="10"/>
      <c r="F16" s="103"/>
      <c r="G16" s="112"/>
      <c r="H16" s="31"/>
      <c r="M16" s="180">
        <f t="shared" si="0"/>
        <v>0</v>
      </c>
      <c r="N16" s="138"/>
      <c r="O16" s="138"/>
      <c r="P16" s="138"/>
      <c r="Q16" s="135"/>
    </row>
    <row r="17" spans="1:17" ht="15" customHeight="1">
      <c r="A17" s="107"/>
      <c r="B17" s="17"/>
      <c r="C17" s="3"/>
      <c r="D17" s="4"/>
      <c r="E17" s="10"/>
      <c r="F17" s="103"/>
      <c r="G17" s="112"/>
      <c r="H17" s="31"/>
      <c r="M17" s="180">
        <f t="shared" si="0"/>
        <v>0</v>
      </c>
      <c r="N17" s="138"/>
      <c r="O17" s="138"/>
      <c r="P17" s="138"/>
      <c r="Q17" s="135"/>
    </row>
    <row r="18" spans="1:17" ht="15" customHeight="1">
      <c r="A18" s="107"/>
      <c r="B18" s="17"/>
      <c r="C18" s="3"/>
      <c r="D18" s="4"/>
      <c r="E18" s="10"/>
      <c r="F18" s="103"/>
      <c r="G18" s="112"/>
      <c r="H18" s="31"/>
      <c r="M18" s="180">
        <f t="shared" si="0"/>
        <v>0</v>
      </c>
      <c r="N18" s="138"/>
      <c r="O18" s="138"/>
      <c r="P18" s="138"/>
      <c r="Q18" s="135"/>
    </row>
    <row r="19" spans="1:17" ht="15" customHeight="1">
      <c r="A19" s="107"/>
      <c r="B19" s="17"/>
      <c r="C19" s="3"/>
      <c r="D19" s="4"/>
      <c r="E19" s="10"/>
      <c r="F19" s="103"/>
      <c r="G19" s="112"/>
      <c r="H19" s="31"/>
      <c r="M19" s="180">
        <f t="shared" si="0"/>
        <v>0</v>
      </c>
      <c r="N19" s="138"/>
      <c r="O19" s="138"/>
      <c r="P19" s="138"/>
      <c r="Q19" s="135"/>
    </row>
    <row r="20" spans="1:17" ht="15" customHeight="1">
      <c r="A20" s="107"/>
      <c r="B20" s="17"/>
      <c r="C20" s="3"/>
      <c r="D20" s="4"/>
      <c r="E20" s="10"/>
      <c r="F20" s="103"/>
      <c r="G20" s="112"/>
      <c r="H20" s="31"/>
      <c r="M20" s="180">
        <f t="shared" si="0"/>
        <v>0</v>
      </c>
      <c r="N20" s="138"/>
      <c r="O20" s="138"/>
      <c r="P20" s="138"/>
      <c r="Q20" s="135"/>
    </row>
    <row r="21" spans="1:17" ht="15" customHeight="1">
      <c r="A21" s="107"/>
      <c r="B21" s="17"/>
      <c r="C21" s="3"/>
      <c r="D21" s="4"/>
      <c r="E21" s="10"/>
      <c r="F21" s="103"/>
      <c r="G21" s="112"/>
      <c r="H21" s="31"/>
      <c r="M21" s="180">
        <f t="shared" si="0"/>
        <v>0</v>
      </c>
      <c r="N21" s="138"/>
      <c r="O21" s="138"/>
      <c r="P21" s="138"/>
      <c r="Q21" s="135"/>
    </row>
    <row r="22" spans="1:17" ht="15" customHeight="1">
      <c r="A22" s="107"/>
      <c r="B22" s="17"/>
      <c r="C22" s="3"/>
      <c r="D22" s="4"/>
      <c r="E22" s="10"/>
      <c r="F22" s="103"/>
      <c r="G22" s="112"/>
      <c r="H22" s="31"/>
      <c r="M22" s="180">
        <f t="shared" si="0"/>
        <v>0</v>
      </c>
      <c r="N22" s="138"/>
      <c r="O22" s="138"/>
      <c r="P22" s="138"/>
      <c r="Q22" s="135"/>
    </row>
    <row r="23" spans="1:17" ht="15" customHeight="1">
      <c r="A23" s="107"/>
      <c r="B23" s="17"/>
      <c r="C23" s="3"/>
      <c r="D23" s="4"/>
      <c r="E23" s="10"/>
      <c r="F23" s="103"/>
      <c r="G23" s="112"/>
      <c r="H23" s="31"/>
      <c r="M23" s="180">
        <f t="shared" si="0"/>
        <v>0</v>
      </c>
      <c r="N23" s="138"/>
      <c r="O23" s="138"/>
      <c r="P23" s="138"/>
      <c r="Q23" s="135"/>
    </row>
    <row r="24" spans="1:17" ht="15" customHeight="1">
      <c r="A24" s="107"/>
      <c r="B24" s="17"/>
      <c r="C24" s="3"/>
      <c r="D24" s="4"/>
      <c r="E24" s="10"/>
      <c r="F24" s="103"/>
      <c r="G24" s="112"/>
      <c r="H24" s="31"/>
      <c r="M24" s="180">
        <f t="shared" si="0"/>
        <v>0</v>
      </c>
      <c r="N24" s="138"/>
      <c r="O24" s="138"/>
      <c r="P24" s="138"/>
      <c r="Q24" s="135"/>
    </row>
    <row r="25" spans="1:17" ht="15" customHeight="1">
      <c r="A25" s="107"/>
      <c r="B25" s="17"/>
      <c r="C25" s="3"/>
      <c r="D25" s="4"/>
      <c r="E25" s="10"/>
      <c r="F25" s="103"/>
      <c r="G25" s="112"/>
      <c r="H25" s="31"/>
      <c r="M25" s="180">
        <f t="shared" si="0"/>
        <v>0</v>
      </c>
      <c r="N25" s="138"/>
      <c r="O25" s="138"/>
      <c r="P25" s="138"/>
      <c r="Q25" s="135"/>
    </row>
    <row r="26" spans="1:17" ht="15" customHeight="1">
      <c r="A26" s="107"/>
      <c r="B26" s="17"/>
      <c r="C26" s="3"/>
      <c r="D26" s="4"/>
      <c r="E26" s="10"/>
      <c r="F26" s="103"/>
      <c r="G26" s="112"/>
      <c r="H26" s="31"/>
      <c r="M26" s="180">
        <f t="shared" si="0"/>
        <v>0</v>
      </c>
      <c r="N26" s="138"/>
      <c r="O26" s="138"/>
      <c r="P26" s="138"/>
      <c r="Q26" s="135"/>
    </row>
    <row r="27" spans="1:17" ht="15" customHeight="1">
      <c r="A27" s="107"/>
      <c r="B27" s="17"/>
      <c r="C27" s="3"/>
      <c r="D27" s="4"/>
      <c r="E27" s="10"/>
      <c r="F27" s="103"/>
      <c r="G27" s="112"/>
      <c r="H27" s="31"/>
      <c r="M27" s="180">
        <f t="shared" si="0"/>
        <v>0</v>
      </c>
      <c r="N27" s="138"/>
      <c r="O27" s="138"/>
      <c r="P27" s="138"/>
      <c r="Q27" s="135"/>
    </row>
    <row r="28" spans="1:17" ht="15" customHeight="1">
      <c r="A28" s="107"/>
      <c r="B28" s="17"/>
      <c r="C28" s="3"/>
      <c r="D28" s="4"/>
      <c r="E28" s="10"/>
      <c r="F28" s="103"/>
      <c r="G28" s="112"/>
      <c r="H28" s="31"/>
      <c r="M28" s="180">
        <f t="shared" si="0"/>
        <v>0</v>
      </c>
      <c r="N28" s="138"/>
      <c r="O28" s="138"/>
      <c r="P28" s="138"/>
      <c r="Q28" s="135"/>
    </row>
    <row r="29" spans="1:17" ht="15" customHeight="1">
      <c r="A29" s="107"/>
      <c r="B29" s="17"/>
      <c r="C29" s="3"/>
      <c r="D29" s="4"/>
      <c r="E29" s="10"/>
      <c r="F29" s="103"/>
      <c r="G29" s="112"/>
      <c r="H29" s="31"/>
      <c r="M29" s="180">
        <f t="shared" si="0"/>
        <v>0</v>
      </c>
      <c r="N29" s="138"/>
      <c r="O29" s="138"/>
      <c r="P29" s="138"/>
      <c r="Q29" s="135"/>
    </row>
    <row r="30" spans="1:17" ht="15" customHeight="1">
      <c r="A30" s="107"/>
      <c r="B30" s="17"/>
      <c r="C30" s="3"/>
      <c r="D30" s="4"/>
      <c r="E30" s="10"/>
      <c r="F30" s="103"/>
      <c r="G30" s="112"/>
      <c r="H30" s="31"/>
      <c r="M30" s="180">
        <f t="shared" si="0"/>
        <v>0</v>
      </c>
      <c r="N30" s="138"/>
      <c r="O30" s="138"/>
      <c r="P30" s="138"/>
      <c r="Q30" s="135"/>
    </row>
    <row r="31" spans="1:17" ht="15" customHeight="1">
      <c r="A31" s="107"/>
      <c r="B31" s="17"/>
      <c r="C31" s="3"/>
      <c r="D31" s="4"/>
      <c r="E31" s="10"/>
      <c r="F31" s="103"/>
      <c r="G31" s="112"/>
      <c r="H31" s="31"/>
      <c r="M31" s="180">
        <f t="shared" si="0"/>
        <v>0</v>
      </c>
      <c r="N31" s="138"/>
      <c r="O31" s="138"/>
      <c r="P31" s="138"/>
      <c r="Q31" s="135"/>
    </row>
    <row r="32" spans="1:17" ht="15" customHeight="1">
      <c r="A32" s="107"/>
      <c r="B32" s="17"/>
      <c r="C32" s="3"/>
      <c r="D32" s="4"/>
      <c r="E32" s="10"/>
      <c r="F32" s="103"/>
      <c r="G32" s="112"/>
      <c r="H32" s="31"/>
      <c r="M32" s="180">
        <f t="shared" si="0"/>
        <v>0</v>
      </c>
      <c r="N32" s="138"/>
      <c r="O32" s="138"/>
      <c r="P32" s="138"/>
      <c r="Q32" s="135"/>
    </row>
    <row r="33" spans="1:17" ht="15" customHeight="1">
      <c r="A33" s="107"/>
      <c r="B33" s="17"/>
      <c r="C33" s="3"/>
      <c r="D33" s="4"/>
      <c r="E33" s="10"/>
      <c r="F33" s="103"/>
      <c r="G33" s="112"/>
      <c r="H33" s="31"/>
      <c r="M33" s="180">
        <f t="shared" si="0"/>
        <v>0</v>
      </c>
      <c r="N33" s="138"/>
      <c r="O33" s="138"/>
      <c r="P33" s="138"/>
      <c r="Q33" s="135"/>
    </row>
    <row r="34" spans="1:17" ht="15" customHeight="1">
      <c r="A34" s="107"/>
      <c r="B34" s="17"/>
      <c r="C34" s="3"/>
      <c r="D34" s="4"/>
      <c r="E34" s="10"/>
      <c r="F34" s="103"/>
      <c r="G34" s="112"/>
      <c r="H34" s="31"/>
      <c r="M34" s="180">
        <f t="shared" si="0"/>
        <v>0</v>
      </c>
      <c r="N34" s="138"/>
      <c r="O34" s="138"/>
      <c r="P34" s="138"/>
      <c r="Q34" s="135"/>
    </row>
    <row r="35" spans="1:17" ht="15" customHeight="1">
      <c r="A35" s="107"/>
      <c r="B35" s="17"/>
      <c r="C35" s="3"/>
      <c r="D35" s="4"/>
      <c r="E35" s="10"/>
      <c r="F35" s="103"/>
      <c r="G35" s="112"/>
      <c r="H35" s="31"/>
      <c r="M35" s="180">
        <f t="shared" si="0"/>
        <v>0</v>
      </c>
      <c r="N35" s="138"/>
      <c r="O35" s="138"/>
      <c r="P35" s="138"/>
      <c r="Q35" s="135"/>
    </row>
    <row r="36" spans="1:17" ht="15" customHeight="1">
      <c r="A36" s="107"/>
      <c r="B36" s="17"/>
      <c r="C36" s="3"/>
      <c r="D36" s="4"/>
      <c r="E36" s="10"/>
      <c r="F36" s="103"/>
      <c r="G36" s="112"/>
      <c r="H36" s="31"/>
      <c r="M36" s="180">
        <f t="shared" si="0"/>
        <v>0</v>
      </c>
      <c r="N36" s="138"/>
      <c r="O36" s="138"/>
      <c r="P36" s="138"/>
      <c r="Q36" s="135"/>
    </row>
    <row r="37" spans="1:17" ht="15" customHeight="1" thickBot="1">
      <c r="A37" s="109"/>
      <c r="B37" s="19"/>
      <c r="C37" s="5"/>
      <c r="D37" s="6"/>
      <c r="E37" s="11"/>
      <c r="F37" s="104"/>
      <c r="G37" s="114"/>
      <c r="H37" s="31"/>
      <c r="M37" s="180">
        <f t="shared" si="0"/>
        <v>0</v>
      </c>
      <c r="N37" s="138"/>
      <c r="O37" s="138"/>
      <c r="P37" s="138"/>
      <c r="Q37" s="135"/>
    </row>
    <row r="38" spans="1:17" ht="16.5" thickBot="1">
      <c r="A38" s="46"/>
      <c r="B38" s="46"/>
      <c r="C38" s="47" t="s">
        <v>17</v>
      </c>
      <c r="D38" s="48">
        <f>SUM(D3:D37)</f>
        <v>0</v>
      </c>
      <c r="E38" s="33"/>
      <c r="F38" s="111" t="s">
        <v>243</v>
      </c>
      <c r="G38" s="110">
        <f>M38</f>
        <v>0</v>
      </c>
      <c r="H38" s="31"/>
      <c r="M38" s="180">
        <f>SUM(M3:M37)</f>
        <v>0</v>
      </c>
      <c r="N38" s="138"/>
      <c r="O38" s="138"/>
      <c r="P38" s="138"/>
      <c r="Q38" s="135"/>
    </row>
    <row r="39" spans="1:17" ht="4.5" customHeight="1" thickTop="1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sheet="1" objects="1" scenarios="1"/>
  <dataValidations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25" footer="0.5"/>
  <pageSetup blackAndWhite="1" fitToHeight="1" fitToWidth="1" horizontalDpi="300" verticalDpi="300" orientation="landscape" scale="95" r:id="rId1"/>
  <headerFooter alignWithMargins="0">
    <oddHeader>&amp;RPage  &amp;P
&amp;D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30"/>
  <sheetViews>
    <sheetView showGridLines="0" zoomScale="85" zoomScaleNormal="85" workbookViewId="0" topLeftCell="A1">
      <selection activeCell="D10" sqref="D10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7109375" style="138" customWidth="1"/>
    <col min="10" max="10" width="12.28125" style="138" hidden="1" customWidth="1"/>
    <col min="11" max="11" width="37.28125" style="138" customWidth="1"/>
    <col min="12" max="12" width="9.140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8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74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246</v>
      </c>
      <c r="H2" s="30"/>
      <c r="I2" s="175" t="s">
        <v>255</v>
      </c>
      <c r="J2" s="137"/>
      <c r="K2" s="137"/>
      <c r="L2" s="137"/>
      <c r="M2" s="182" t="s">
        <v>247</v>
      </c>
      <c r="N2" s="182"/>
      <c r="O2" s="182"/>
      <c r="P2" s="182"/>
    </row>
    <row r="3" spans="1:15" ht="15" customHeight="1">
      <c r="A3" s="116"/>
      <c r="B3" s="20"/>
      <c r="C3" s="25"/>
      <c r="D3" s="2"/>
      <c r="E3" s="9"/>
      <c r="F3" s="9"/>
      <c r="G3" s="112"/>
      <c r="H3" s="31"/>
      <c r="I3" s="176" t="s">
        <v>45</v>
      </c>
      <c r="J3" s="176" t="s">
        <v>46</v>
      </c>
      <c r="K3" s="176" t="s">
        <v>47</v>
      </c>
      <c r="M3" s="183">
        <f>IF(G3="Y",D3,0)</f>
        <v>0</v>
      </c>
      <c r="O3" s="91" t="s">
        <v>244</v>
      </c>
    </row>
    <row r="4" spans="1:13" ht="15" customHeight="1">
      <c r="A4" s="106"/>
      <c r="B4" s="21"/>
      <c r="C4" s="3"/>
      <c r="D4" s="4"/>
      <c r="E4" s="23"/>
      <c r="F4" s="23"/>
      <c r="G4" s="112"/>
      <c r="H4" s="31"/>
      <c r="I4" s="177" t="s">
        <v>48</v>
      </c>
      <c r="J4" s="177" t="s">
        <v>46</v>
      </c>
      <c r="K4" s="177" t="s">
        <v>49</v>
      </c>
      <c r="L4" s="177" t="s">
        <v>48</v>
      </c>
      <c r="M4" s="183">
        <f aca="true" t="shared" si="0" ref="M4:M87">IF(G4="Y",D4,0)</f>
        <v>0</v>
      </c>
    </row>
    <row r="5" spans="1:13" ht="15" customHeight="1">
      <c r="A5" s="116"/>
      <c r="B5" s="21"/>
      <c r="C5" s="3"/>
      <c r="D5" s="4"/>
      <c r="E5" s="23"/>
      <c r="F5" s="23"/>
      <c r="G5" s="112"/>
      <c r="H5" s="31"/>
      <c r="I5" s="177" t="s">
        <v>50</v>
      </c>
      <c r="J5" s="177" t="s">
        <v>46</v>
      </c>
      <c r="K5" s="177" t="s">
        <v>51</v>
      </c>
      <c r="L5" s="177" t="s">
        <v>50</v>
      </c>
      <c r="M5" s="183">
        <f t="shared" si="0"/>
        <v>0</v>
      </c>
    </row>
    <row r="6" spans="1:13" ht="15" customHeight="1">
      <c r="A6" s="106"/>
      <c r="B6" s="21"/>
      <c r="C6" s="3"/>
      <c r="D6" s="4"/>
      <c r="E6" s="23"/>
      <c r="F6" s="23"/>
      <c r="G6" s="112"/>
      <c r="H6" s="31"/>
      <c r="I6" s="177" t="s">
        <v>52</v>
      </c>
      <c r="J6" s="177" t="s">
        <v>46</v>
      </c>
      <c r="K6" s="177" t="s">
        <v>53</v>
      </c>
      <c r="L6" s="177" t="s">
        <v>52</v>
      </c>
      <c r="M6" s="183">
        <f t="shared" si="0"/>
        <v>0</v>
      </c>
    </row>
    <row r="7" spans="1:13" ht="15" customHeight="1">
      <c r="A7" s="116"/>
      <c r="B7" s="21"/>
      <c r="C7" s="3"/>
      <c r="D7" s="4"/>
      <c r="E7" s="23"/>
      <c r="F7" s="23"/>
      <c r="G7" s="112"/>
      <c r="H7" s="31"/>
      <c r="I7" s="177" t="s">
        <v>54</v>
      </c>
      <c r="J7" s="177" t="s">
        <v>46</v>
      </c>
      <c r="K7" s="177" t="s">
        <v>55</v>
      </c>
      <c r="L7" s="177" t="s">
        <v>54</v>
      </c>
      <c r="M7" s="183">
        <f t="shared" si="0"/>
        <v>0</v>
      </c>
    </row>
    <row r="8" spans="1:13" ht="15" customHeight="1">
      <c r="A8" s="106"/>
      <c r="B8" s="21"/>
      <c r="C8" s="3"/>
      <c r="D8" s="4"/>
      <c r="E8" s="23"/>
      <c r="F8" s="23"/>
      <c r="G8" s="112"/>
      <c r="H8" s="31"/>
      <c r="I8" s="177" t="s">
        <v>56</v>
      </c>
      <c r="J8" s="177" t="s">
        <v>46</v>
      </c>
      <c r="K8" s="177" t="s">
        <v>57</v>
      </c>
      <c r="L8" s="177" t="s">
        <v>56</v>
      </c>
      <c r="M8" s="183">
        <f t="shared" si="0"/>
        <v>0</v>
      </c>
    </row>
    <row r="9" spans="1:13" ht="15" customHeight="1">
      <c r="A9" s="106"/>
      <c r="B9" s="21"/>
      <c r="C9" s="3"/>
      <c r="D9" s="4"/>
      <c r="E9" s="23"/>
      <c r="F9" s="23"/>
      <c r="G9" s="112"/>
      <c r="H9" s="31"/>
      <c r="I9" s="177" t="s">
        <v>58</v>
      </c>
      <c r="J9" s="177" t="s">
        <v>46</v>
      </c>
      <c r="K9" s="177" t="s">
        <v>59</v>
      </c>
      <c r="L9" s="177" t="s">
        <v>58</v>
      </c>
      <c r="M9" s="183">
        <f t="shared" si="0"/>
        <v>0</v>
      </c>
    </row>
    <row r="10" spans="1:13" ht="15" customHeight="1">
      <c r="A10" s="106"/>
      <c r="B10" s="21"/>
      <c r="C10" s="3"/>
      <c r="D10" s="4"/>
      <c r="E10" s="23"/>
      <c r="F10" s="23"/>
      <c r="G10" s="112"/>
      <c r="H10" s="31"/>
      <c r="I10" s="177" t="s">
        <v>60</v>
      </c>
      <c r="J10" s="177" t="s">
        <v>46</v>
      </c>
      <c r="K10" s="177" t="s">
        <v>61</v>
      </c>
      <c r="L10" s="177" t="s">
        <v>60</v>
      </c>
      <c r="M10" s="183">
        <f t="shared" si="0"/>
        <v>0</v>
      </c>
    </row>
    <row r="11" spans="1:13" ht="15" customHeight="1">
      <c r="A11" s="106"/>
      <c r="B11" s="21"/>
      <c r="C11" s="3"/>
      <c r="D11" s="4"/>
      <c r="E11" s="23"/>
      <c r="F11" s="23"/>
      <c r="G11" s="112"/>
      <c r="H11" s="31"/>
      <c r="I11" s="177" t="s">
        <v>62</v>
      </c>
      <c r="J11" s="177" t="s">
        <v>46</v>
      </c>
      <c r="K11" s="177" t="s">
        <v>63</v>
      </c>
      <c r="L11" s="177" t="s">
        <v>62</v>
      </c>
      <c r="M11" s="183">
        <f t="shared" si="0"/>
        <v>0</v>
      </c>
    </row>
    <row r="12" spans="1:13" ht="15" customHeight="1">
      <c r="A12" s="106"/>
      <c r="B12" s="21"/>
      <c r="C12" s="3"/>
      <c r="D12" s="4"/>
      <c r="E12" s="23"/>
      <c r="F12" s="23"/>
      <c r="G12" s="112"/>
      <c r="H12" s="31"/>
      <c r="I12" s="177" t="s">
        <v>64</v>
      </c>
      <c r="J12" s="177" t="s">
        <v>46</v>
      </c>
      <c r="K12" s="177" t="s">
        <v>65</v>
      </c>
      <c r="L12" s="177" t="s">
        <v>64</v>
      </c>
      <c r="M12" s="183">
        <f t="shared" si="0"/>
        <v>0</v>
      </c>
    </row>
    <row r="13" spans="1:13" ht="15" customHeight="1">
      <c r="A13" s="106"/>
      <c r="B13" s="21"/>
      <c r="C13" s="3"/>
      <c r="D13" s="4"/>
      <c r="E13" s="23"/>
      <c r="F13" s="23"/>
      <c r="G13" s="112"/>
      <c r="H13" s="31"/>
      <c r="I13" s="177" t="s">
        <v>66</v>
      </c>
      <c r="J13" s="177" t="s">
        <v>46</v>
      </c>
      <c r="K13" s="177" t="s">
        <v>67</v>
      </c>
      <c r="L13" s="177" t="s">
        <v>66</v>
      </c>
      <c r="M13" s="183">
        <f t="shared" si="0"/>
        <v>0</v>
      </c>
    </row>
    <row r="14" spans="1:13" ht="15" customHeight="1">
      <c r="A14" s="106"/>
      <c r="B14" s="21"/>
      <c r="C14" s="3"/>
      <c r="D14" s="4"/>
      <c r="E14" s="23"/>
      <c r="F14" s="23"/>
      <c r="G14" s="112"/>
      <c r="H14" s="31"/>
      <c r="I14" s="177" t="s">
        <v>68</v>
      </c>
      <c r="J14" s="177" t="s">
        <v>46</v>
      </c>
      <c r="K14" s="177" t="s">
        <v>69</v>
      </c>
      <c r="L14" s="177" t="s">
        <v>68</v>
      </c>
      <c r="M14" s="183">
        <f t="shared" si="0"/>
        <v>0</v>
      </c>
    </row>
    <row r="15" spans="1:13" ht="15" customHeight="1">
      <c r="A15" s="106"/>
      <c r="B15" s="21"/>
      <c r="C15" s="3"/>
      <c r="D15" s="4"/>
      <c r="E15" s="23"/>
      <c r="F15" s="23"/>
      <c r="G15" s="112"/>
      <c r="H15" s="31"/>
      <c r="I15" s="179">
        <v>663</v>
      </c>
      <c r="J15" s="176" t="s">
        <v>46</v>
      </c>
      <c r="K15" s="176" t="s">
        <v>184</v>
      </c>
      <c r="L15" s="177" t="s">
        <v>185</v>
      </c>
      <c r="M15" s="183">
        <f t="shared" si="0"/>
        <v>0</v>
      </c>
    </row>
    <row r="16" spans="1:13" ht="15" customHeight="1">
      <c r="A16" s="106"/>
      <c r="B16" s="21"/>
      <c r="C16" s="3"/>
      <c r="D16" s="4"/>
      <c r="E16" s="23"/>
      <c r="F16" s="23"/>
      <c r="G16" s="112"/>
      <c r="H16" s="31"/>
      <c r="I16" s="177" t="s">
        <v>185</v>
      </c>
      <c r="J16" s="177" t="s">
        <v>46</v>
      </c>
      <c r="K16" s="177" t="s">
        <v>186</v>
      </c>
      <c r="L16" s="177" t="s">
        <v>213</v>
      </c>
      <c r="M16" s="183">
        <f t="shared" si="0"/>
        <v>0</v>
      </c>
    </row>
    <row r="17" spans="1:13" ht="15" customHeight="1">
      <c r="A17" s="106"/>
      <c r="B17" s="21"/>
      <c r="C17" s="3"/>
      <c r="D17" s="4"/>
      <c r="E17" s="23"/>
      <c r="F17" s="23"/>
      <c r="G17" s="112"/>
      <c r="H17" s="31"/>
      <c r="L17" s="177" t="s">
        <v>214</v>
      </c>
      <c r="M17" s="183">
        <f t="shared" si="0"/>
        <v>0</v>
      </c>
    </row>
    <row r="18" spans="1:13" ht="15" customHeight="1">
      <c r="A18" s="106"/>
      <c r="B18" s="21"/>
      <c r="C18" s="3"/>
      <c r="D18" s="4"/>
      <c r="E18" s="23"/>
      <c r="F18" s="23"/>
      <c r="G18" s="112"/>
      <c r="H18" s="31"/>
      <c r="L18" s="177" t="s">
        <v>218</v>
      </c>
      <c r="M18" s="183">
        <f t="shared" si="0"/>
        <v>0</v>
      </c>
    </row>
    <row r="19" spans="1:13" ht="15" customHeight="1">
      <c r="A19" s="106"/>
      <c r="B19" s="21"/>
      <c r="C19" s="3"/>
      <c r="D19" s="4"/>
      <c r="E19" s="23"/>
      <c r="F19" s="23"/>
      <c r="G19" s="112"/>
      <c r="H19" s="31"/>
      <c r="M19" s="183">
        <f t="shared" si="0"/>
        <v>0</v>
      </c>
    </row>
    <row r="20" spans="1:13" ht="15" customHeight="1">
      <c r="A20" s="106"/>
      <c r="B20" s="21"/>
      <c r="C20" s="3"/>
      <c r="D20" s="4"/>
      <c r="E20" s="23"/>
      <c r="F20" s="23"/>
      <c r="G20" s="112"/>
      <c r="H20" s="31"/>
      <c r="M20" s="183">
        <f t="shared" si="0"/>
        <v>0</v>
      </c>
    </row>
    <row r="21" spans="1:13" ht="15" customHeight="1">
      <c r="A21" s="106"/>
      <c r="B21" s="21"/>
      <c r="C21" s="3"/>
      <c r="D21" s="4"/>
      <c r="E21" s="23"/>
      <c r="F21" s="23"/>
      <c r="G21" s="112"/>
      <c r="H21" s="31"/>
      <c r="M21" s="183">
        <f t="shared" si="0"/>
        <v>0</v>
      </c>
    </row>
    <row r="22" spans="1:13" ht="15" customHeight="1">
      <c r="A22" s="106"/>
      <c r="B22" s="21"/>
      <c r="C22" s="3"/>
      <c r="D22" s="4"/>
      <c r="E22" s="23"/>
      <c r="F22" s="23"/>
      <c r="G22" s="112"/>
      <c r="H22" s="31"/>
      <c r="M22" s="183">
        <f t="shared" si="0"/>
        <v>0</v>
      </c>
    </row>
    <row r="23" spans="1:13" ht="15" customHeight="1">
      <c r="A23" s="106"/>
      <c r="B23" s="21"/>
      <c r="C23" s="3"/>
      <c r="D23" s="4"/>
      <c r="E23" s="23"/>
      <c r="F23" s="23"/>
      <c r="G23" s="112"/>
      <c r="H23" s="31"/>
      <c r="M23" s="183">
        <f t="shared" si="0"/>
        <v>0</v>
      </c>
    </row>
    <row r="24" spans="1:13" ht="15" customHeight="1">
      <c r="A24" s="106"/>
      <c r="B24" s="21"/>
      <c r="C24" s="3"/>
      <c r="D24" s="4"/>
      <c r="E24" s="23"/>
      <c r="F24" s="23"/>
      <c r="G24" s="112"/>
      <c r="H24" s="31"/>
      <c r="M24" s="183">
        <f t="shared" si="0"/>
        <v>0</v>
      </c>
    </row>
    <row r="25" spans="1:13" ht="15" customHeight="1">
      <c r="A25" s="106"/>
      <c r="B25" s="21"/>
      <c r="C25" s="3"/>
      <c r="D25" s="4"/>
      <c r="E25" s="23"/>
      <c r="F25" s="23"/>
      <c r="G25" s="112"/>
      <c r="H25" s="31"/>
      <c r="M25" s="183">
        <f t="shared" si="0"/>
        <v>0</v>
      </c>
    </row>
    <row r="26" spans="1:13" ht="15" customHeight="1">
      <c r="A26" s="106"/>
      <c r="B26" s="21"/>
      <c r="C26" s="3"/>
      <c r="D26" s="4"/>
      <c r="E26" s="23"/>
      <c r="F26" s="23"/>
      <c r="G26" s="112"/>
      <c r="H26" s="31"/>
      <c r="M26" s="183">
        <f t="shared" si="0"/>
        <v>0</v>
      </c>
    </row>
    <row r="27" spans="1:13" ht="15" customHeight="1">
      <c r="A27" s="106"/>
      <c r="B27" s="21"/>
      <c r="C27" s="3"/>
      <c r="D27" s="4"/>
      <c r="E27" s="23"/>
      <c r="F27" s="23"/>
      <c r="G27" s="112"/>
      <c r="H27" s="31"/>
      <c r="M27" s="183">
        <f t="shared" si="0"/>
        <v>0</v>
      </c>
    </row>
    <row r="28" spans="1:13" ht="15" customHeight="1">
      <c r="A28" s="106"/>
      <c r="B28" s="21"/>
      <c r="C28" s="3"/>
      <c r="D28" s="4"/>
      <c r="E28" s="23"/>
      <c r="F28" s="23"/>
      <c r="G28" s="112"/>
      <c r="H28" s="31"/>
      <c r="M28" s="183">
        <f t="shared" si="0"/>
        <v>0</v>
      </c>
    </row>
    <row r="29" spans="1:13" ht="15" customHeight="1">
      <c r="A29" s="106"/>
      <c r="B29" s="21"/>
      <c r="C29" s="3"/>
      <c r="D29" s="4"/>
      <c r="E29" s="23"/>
      <c r="F29" s="23"/>
      <c r="G29" s="112"/>
      <c r="H29" s="31"/>
      <c r="M29" s="183">
        <f t="shared" si="0"/>
        <v>0</v>
      </c>
    </row>
    <row r="30" spans="1:13" ht="15" customHeight="1">
      <c r="A30" s="106"/>
      <c r="B30" s="21"/>
      <c r="C30" s="3"/>
      <c r="D30" s="4"/>
      <c r="E30" s="23"/>
      <c r="F30" s="23"/>
      <c r="G30" s="112"/>
      <c r="H30" s="31"/>
      <c r="M30" s="183">
        <f t="shared" si="0"/>
        <v>0</v>
      </c>
    </row>
    <row r="31" spans="1:13" ht="15" customHeight="1">
      <c r="A31" s="106"/>
      <c r="B31" s="21"/>
      <c r="C31" s="3"/>
      <c r="D31" s="4"/>
      <c r="E31" s="23"/>
      <c r="F31" s="23"/>
      <c r="G31" s="112"/>
      <c r="H31" s="31"/>
      <c r="M31" s="183">
        <f t="shared" si="0"/>
        <v>0</v>
      </c>
    </row>
    <row r="32" spans="1:13" ht="15" customHeight="1">
      <c r="A32" s="106"/>
      <c r="B32" s="21"/>
      <c r="C32" s="3"/>
      <c r="D32" s="4"/>
      <c r="E32" s="23"/>
      <c r="F32" s="23"/>
      <c r="G32" s="112"/>
      <c r="H32" s="31"/>
      <c r="M32" s="183">
        <f t="shared" si="0"/>
        <v>0</v>
      </c>
    </row>
    <row r="33" spans="1:13" ht="15" customHeight="1">
      <c r="A33" s="106"/>
      <c r="B33" s="21"/>
      <c r="C33" s="3"/>
      <c r="D33" s="4"/>
      <c r="E33" s="23"/>
      <c r="F33" s="23"/>
      <c r="G33" s="112"/>
      <c r="H33" s="31"/>
      <c r="M33" s="183">
        <f t="shared" si="0"/>
        <v>0</v>
      </c>
    </row>
    <row r="34" spans="1:13" ht="15" customHeight="1">
      <c r="A34" s="106"/>
      <c r="B34" s="21"/>
      <c r="C34" s="3"/>
      <c r="D34" s="4"/>
      <c r="E34" s="23"/>
      <c r="F34" s="23"/>
      <c r="G34" s="112"/>
      <c r="H34" s="31"/>
      <c r="M34" s="183">
        <f t="shared" si="0"/>
        <v>0</v>
      </c>
    </row>
    <row r="35" spans="1:13" ht="15" customHeight="1">
      <c r="A35" s="106"/>
      <c r="B35" s="21"/>
      <c r="C35" s="3"/>
      <c r="D35" s="4"/>
      <c r="E35" s="23"/>
      <c r="F35" s="23"/>
      <c r="G35" s="112"/>
      <c r="H35" s="31"/>
      <c r="M35" s="183">
        <f t="shared" si="0"/>
        <v>0</v>
      </c>
    </row>
    <row r="36" spans="1:13" ht="15" customHeight="1">
      <c r="A36" s="106"/>
      <c r="B36" s="21"/>
      <c r="C36" s="3"/>
      <c r="D36" s="4"/>
      <c r="E36" s="23"/>
      <c r="F36" s="23"/>
      <c r="G36" s="112"/>
      <c r="H36" s="31"/>
      <c r="M36" s="183">
        <f t="shared" si="0"/>
        <v>0</v>
      </c>
    </row>
    <row r="37" spans="1:13" ht="15" customHeight="1">
      <c r="A37" s="106"/>
      <c r="B37" s="21"/>
      <c r="C37" s="3"/>
      <c r="D37" s="4"/>
      <c r="E37" s="23"/>
      <c r="F37" s="23"/>
      <c r="G37" s="112"/>
      <c r="H37" s="31"/>
      <c r="M37" s="183">
        <f t="shared" si="0"/>
        <v>0</v>
      </c>
    </row>
    <row r="38" spans="1:13" ht="15" customHeight="1">
      <c r="A38" s="106"/>
      <c r="B38" s="21"/>
      <c r="C38" s="3"/>
      <c r="D38" s="4"/>
      <c r="E38" s="23"/>
      <c r="F38" s="23"/>
      <c r="G38" s="112"/>
      <c r="H38" s="31"/>
      <c r="M38" s="183">
        <f t="shared" si="0"/>
        <v>0</v>
      </c>
    </row>
    <row r="39" spans="1:13" ht="15" customHeight="1">
      <c r="A39" s="106"/>
      <c r="B39" s="21"/>
      <c r="C39" s="3"/>
      <c r="D39" s="4"/>
      <c r="E39" s="23"/>
      <c r="F39" s="23"/>
      <c r="G39" s="112"/>
      <c r="H39" s="31"/>
      <c r="M39" s="183">
        <f t="shared" si="0"/>
        <v>0</v>
      </c>
    </row>
    <row r="40" spans="1:13" ht="15" customHeight="1">
      <c r="A40" s="106"/>
      <c r="B40" s="21"/>
      <c r="C40" s="3"/>
      <c r="D40" s="4"/>
      <c r="E40" s="23"/>
      <c r="F40" s="23"/>
      <c r="G40" s="112"/>
      <c r="H40" s="31"/>
      <c r="M40" s="183">
        <f t="shared" si="0"/>
        <v>0</v>
      </c>
    </row>
    <row r="41" spans="1:13" ht="15" customHeight="1">
      <c r="A41" s="106"/>
      <c r="B41" s="21"/>
      <c r="C41" s="3"/>
      <c r="D41" s="4"/>
      <c r="E41" s="23"/>
      <c r="F41" s="23"/>
      <c r="G41" s="112"/>
      <c r="H41" s="31"/>
      <c r="M41" s="183">
        <f t="shared" si="0"/>
        <v>0</v>
      </c>
    </row>
    <row r="42" spans="1:13" ht="15" customHeight="1">
      <c r="A42" s="106"/>
      <c r="B42" s="21"/>
      <c r="C42" s="3"/>
      <c r="D42" s="4"/>
      <c r="E42" s="23"/>
      <c r="F42" s="23"/>
      <c r="G42" s="112"/>
      <c r="H42" s="31"/>
      <c r="M42" s="183">
        <f t="shared" si="0"/>
        <v>0</v>
      </c>
    </row>
    <row r="43" spans="1:13" ht="15" customHeight="1">
      <c r="A43" s="106"/>
      <c r="B43" s="21"/>
      <c r="C43" s="3"/>
      <c r="D43" s="4"/>
      <c r="E43" s="23"/>
      <c r="F43" s="23"/>
      <c r="G43" s="112"/>
      <c r="H43" s="31"/>
      <c r="M43" s="183">
        <f t="shared" si="0"/>
        <v>0</v>
      </c>
    </row>
    <row r="44" spans="1:13" ht="15" customHeight="1">
      <c r="A44" s="106"/>
      <c r="B44" s="21"/>
      <c r="C44" s="8"/>
      <c r="D44" s="4"/>
      <c r="E44" s="23"/>
      <c r="F44" s="23"/>
      <c r="G44" s="112"/>
      <c r="H44" s="31"/>
      <c r="M44" s="183">
        <f t="shared" si="0"/>
        <v>0</v>
      </c>
    </row>
    <row r="45" spans="1:13" ht="15" customHeight="1">
      <c r="A45" s="106"/>
      <c r="B45" s="21"/>
      <c r="C45" s="3"/>
      <c r="D45" s="4"/>
      <c r="E45" s="23"/>
      <c r="F45" s="23"/>
      <c r="G45" s="112"/>
      <c r="H45" s="31"/>
      <c r="M45" s="183">
        <f t="shared" si="0"/>
        <v>0</v>
      </c>
    </row>
    <row r="46" spans="1:13" ht="15" customHeight="1">
      <c r="A46" s="106"/>
      <c r="B46" s="21"/>
      <c r="C46" s="3"/>
      <c r="D46" s="4"/>
      <c r="E46" s="23"/>
      <c r="F46" s="23"/>
      <c r="G46" s="112"/>
      <c r="H46" s="31"/>
      <c r="M46" s="183">
        <f t="shared" si="0"/>
        <v>0</v>
      </c>
    </row>
    <row r="47" spans="1:13" ht="15" customHeight="1">
      <c r="A47" s="106"/>
      <c r="B47" s="21"/>
      <c r="C47" s="3"/>
      <c r="D47" s="4"/>
      <c r="E47" s="23"/>
      <c r="F47" s="23"/>
      <c r="G47" s="112"/>
      <c r="H47" s="31"/>
      <c r="M47" s="183">
        <f t="shared" si="0"/>
        <v>0</v>
      </c>
    </row>
    <row r="48" spans="1:13" ht="15" customHeight="1">
      <c r="A48" s="106"/>
      <c r="B48" s="21"/>
      <c r="C48" s="3"/>
      <c r="D48" s="4"/>
      <c r="E48" s="23"/>
      <c r="F48" s="23"/>
      <c r="G48" s="112"/>
      <c r="H48" s="31"/>
      <c r="M48" s="183">
        <f t="shared" si="0"/>
        <v>0</v>
      </c>
    </row>
    <row r="49" spans="1:13" ht="15" customHeight="1">
      <c r="A49" s="106"/>
      <c r="B49" s="21"/>
      <c r="C49" s="3"/>
      <c r="D49" s="4"/>
      <c r="E49" s="23"/>
      <c r="F49" s="23"/>
      <c r="G49" s="112"/>
      <c r="H49" s="31"/>
      <c r="M49" s="183">
        <f t="shared" si="0"/>
        <v>0</v>
      </c>
    </row>
    <row r="50" spans="1:13" ht="15" customHeight="1">
      <c r="A50" s="106"/>
      <c r="B50" s="21"/>
      <c r="C50" s="3"/>
      <c r="D50" s="4"/>
      <c r="E50" s="23"/>
      <c r="F50" s="23"/>
      <c r="G50" s="112"/>
      <c r="H50" s="31"/>
      <c r="M50" s="183">
        <f t="shared" si="0"/>
        <v>0</v>
      </c>
    </row>
    <row r="51" spans="1:13" ht="15" customHeight="1">
      <c r="A51" s="106"/>
      <c r="B51" s="21"/>
      <c r="C51" s="3"/>
      <c r="D51" s="4"/>
      <c r="E51" s="23"/>
      <c r="F51" s="23"/>
      <c r="G51" s="112"/>
      <c r="H51" s="31"/>
      <c r="M51" s="183">
        <f t="shared" si="0"/>
        <v>0</v>
      </c>
    </row>
    <row r="52" spans="1:13" ht="15" customHeight="1">
      <c r="A52" s="106"/>
      <c r="B52" s="21"/>
      <c r="C52" s="3"/>
      <c r="D52" s="4"/>
      <c r="E52" s="23"/>
      <c r="F52" s="23"/>
      <c r="G52" s="112"/>
      <c r="H52" s="31"/>
      <c r="M52" s="183">
        <f t="shared" si="0"/>
        <v>0</v>
      </c>
    </row>
    <row r="53" spans="1:13" ht="15" customHeight="1">
      <c r="A53" s="106"/>
      <c r="B53" s="21"/>
      <c r="C53" s="3"/>
      <c r="D53" s="4"/>
      <c r="E53" s="23"/>
      <c r="F53" s="23"/>
      <c r="G53" s="112"/>
      <c r="H53" s="31"/>
      <c r="M53" s="183">
        <f t="shared" si="0"/>
        <v>0</v>
      </c>
    </row>
    <row r="54" spans="1:13" ht="15" customHeight="1">
      <c r="A54" s="106"/>
      <c r="B54" s="21"/>
      <c r="C54" s="3"/>
      <c r="D54" s="4"/>
      <c r="E54" s="23"/>
      <c r="F54" s="23"/>
      <c r="G54" s="112"/>
      <c r="H54" s="31"/>
      <c r="M54" s="183">
        <f t="shared" si="0"/>
        <v>0</v>
      </c>
    </row>
    <row r="55" spans="1:13" ht="15" customHeight="1">
      <c r="A55" s="106"/>
      <c r="B55" s="21"/>
      <c r="C55" s="3"/>
      <c r="D55" s="4"/>
      <c r="E55" s="23"/>
      <c r="F55" s="23"/>
      <c r="G55" s="112"/>
      <c r="H55" s="31"/>
      <c r="M55" s="183">
        <f t="shared" si="0"/>
        <v>0</v>
      </c>
    </row>
    <row r="56" spans="1:13" ht="15" customHeight="1">
      <c r="A56" s="106"/>
      <c r="B56" s="21"/>
      <c r="C56" s="3"/>
      <c r="D56" s="4"/>
      <c r="E56" s="23"/>
      <c r="F56" s="23"/>
      <c r="G56" s="112"/>
      <c r="H56" s="31"/>
      <c r="M56" s="183">
        <f t="shared" si="0"/>
        <v>0</v>
      </c>
    </row>
    <row r="57" spans="1:13" ht="15" customHeight="1">
      <c r="A57" s="106"/>
      <c r="B57" s="21"/>
      <c r="C57" s="3"/>
      <c r="D57" s="4"/>
      <c r="E57" s="23"/>
      <c r="F57" s="23"/>
      <c r="G57" s="112"/>
      <c r="H57" s="31"/>
      <c r="M57" s="183">
        <f t="shared" si="0"/>
        <v>0</v>
      </c>
    </row>
    <row r="58" spans="1:13" ht="15" customHeight="1">
      <c r="A58" s="106"/>
      <c r="B58" s="21"/>
      <c r="C58" s="3"/>
      <c r="D58" s="4"/>
      <c r="E58" s="23"/>
      <c r="F58" s="23"/>
      <c r="G58" s="112"/>
      <c r="H58" s="31"/>
      <c r="M58" s="183">
        <f t="shared" si="0"/>
        <v>0</v>
      </c>
    </row>
    <row r="59" spans="1:13" ht="15" customHeight="1">
      <c r="A59" s="106"/>
      <c r="B59" s="21"/>
      <c r="C59" s="3"/>
      <c r="D59" s="4"/>
      <c r="E59" s="23"/>
      <c r="F59" s="23"/>
      <c r="G59" s="112"/>
      <c r="H59" s="31"/>
      <c r="M59" s="183">
        <f t="shared" si="0"/>
        <v>0</v>
      </c>
    </row>
    <row r="60" spans="1:13" ht="15" customHeight="1">
      <c r="A60" s="106"/>
      <c r="B60" s="21"/>
      <c r="C60" s="3"/>
      <c r="D60" s="4"/>
      <c r="E60" s="23"/>
      <c r="F60" s="23"/>
      <c r="G60" s="112"/>
      <c r="H60" s="31"/>
      <c r="M60" s="183">
        <f t="shared" si="0"/>
        <v>0</v>
      </c>
    </row>
    <row r="61" spans="1:13" ht="15" customHeight="1">
      <c r="A61" s="106"/>
      <c r="B61" s="21"/>
      <c r="C61" s="3"/>
      <c r="D61" s="4"/>
      <c r="E61" s="23"/>
      <c r="F61" s="23"/>
      <c r="G61" s="112"/>
      <c r="H61" s="31"/>
      <c r="M61" s="183">
        <f t="shared" si="0"/>
        <v>0</v>
      </c>
    </row>
    <row r="62" spans="1:13" ht="15" customHeight="1">
      <c r="A62" s="106"/>
      <c r="B62" s="21"/>
      <c r="C62" s="3"/>
      <c r="D62" s="4"/>
      <c r="E62" s="23"/>
      <c r="F62" s="23"/>
      <c r="G62" s="112"/>
      <c r="H62" s="31"/>
      <c r="M62" s="183">
        <f t="shared" si="0"/>
        <v>0</v>
      </c>
    </row>
    <row r="63" spans="1:13" ht="15" customHeight="1">
      <c r="A63" s="106"/>
      <c r="B63" s="21"/>
      <c r="C63" s="3"/>
      <c r="D63" s="4"/>
      <c r="E63" s="23"/>
      <c r="F63" s="23"/>
      <c r="G63" s="112"/>
      <c r="H63" s="31"/>
      <c r="M63" s="183">
        <f t="shared" si="0"/>
        <v>0</v>
      </c>
    </row>
    <row r="64" spans="1:13" ht="15" customHeight="1">
      <c r="A64" s="106"/>
      <c r="B64" s="21"/>
      <c r="C64" s="3"/>
      <c r="D64" s="4"/>
      <c r="E64" s="23"/>
      <c r="F64" s="23"/>
      <c r="G64" s="112"/>
      <c r="H64" s="31"/>
      <c r="M64" s="183">
        <f t="shared" si="0"/>
        <v>0</v>
      </c>
    </row>
    <row r="65" spans="1:13" ht="15" customHeight="1">
      <c r="A65" s="106"/>
      <c r="B65" s="21"/>
      <c r="C65" s="3"/>
      <c r="D65" s="4"/>
      <c r="E65" s="23"/>
      <c r="F65" s="23"/>
      <c r="G65" s="112"/>
      <c r="H65" s="31"/>
      <c r="M65" s="183">
        <f t="shared" si="0"/>
        <v>0</v>
      </c>
    </row>
    <row r="66" spans="1:13" ht="15" customHeight="1">
      <c r="A66" s="106"/>
      <c r="B66" s="21"/>
      <c r="C66" s="3"/>
      <c r="D66" s="4"/>
      <c r="E66" s="23"/>
      <c r="F66" s="23"/>
      <c r="G66" s="112"/>
      <c r="H66" s="31"/>
      <c r="M66" s="183">
        <f t="shared" si="0"/>
        <v>0</v>
      </c>
    </row>
    <row r="67" spans="1:13" ht="15" customHeight="1">
      <c r="A67" s="106"/>
      <c r="B67" s="21"/>
      <c r="C67" s="3"/>
      <c r="D67" s="4"/>
      <c r="E67" s="23"/>
      <c r="F67" s="23"/>
      <c r="G67" s="112"/>
      <c r="H67" s="31"/>
      <c r="M67" s="183">
        <f t="shared" si="0"/>
        <v>0</v>
      </c>
    </row>
    <row r="68" spans="1:13" ht="15" customHeight="1">
      <c r="A68" s="106"/>
      <c r="B68" s="21"/>
      <c r="C68" s="3"/>
      <c r="D68" s="4"/>
      <c r="E68" s="23"/>
      <c r="F68" s="23"/>
      <c r="G68" s="112"/>
      <c r="H68" s="31"/>
      <c r="M68" s="183">
        <f t="shared" si="0"/>
        <v>0</v>
      </c>
    </row>
    <row r="69" spans="1:13" ht="15" customHeight="1">
      <c r="A69" s="106"/>
      <c r="B69" s="21"/>
      <c r="C69" s="3"/>
      <c r="D69" s="4"/>
      <c r="E69" s="23"/>
      <c r="F69" s="23"/>
      <c r="G69" s="112"/>
      <c r="H69" s="31"/>
      <c r="M69" s="183">
        <f t="shared" si="0"/>
        <v>0</v>
      </c>
    </row>
    <row r="70" spans="1:13" ht="15" customHeight="1">
      <c r="A70" s="106"/>
      <c r="B70" s="21"/>
      <c r="C70" s="3"/>
      <c r="D70" s="4"/>
      <c r="E70" s="23"/>
      <c r="F70" s="23"/>
      <c r="G70" s="112"/>
      <c r="H70" s="31"/>
      <c r="M70" s="183">
        <f t="shared" si="0"/>
        <v>0</v>
      </c>
    </row>
    <row r="71" spans="1:13" ht="15" customHeight="1">
      <c r="A71" s="106"/>
      <c r="B71" s="21"/>
      <c r="C71" s="3"/>
      <c r="D71" s="4"/>
      <c r="E71" s="23"/>
      <c r="F71" s="23"/>
      <c r="G71" s="112"/>
      <c r="H71" s="31"/>
      <c r="M71" s="183">
        <f t="shared" si="0"/>
        <v>0</v>
      </c>
    </row>
    <row r="72" spans="1:13" ht="15" customHeight="1">
      <c r="A72" s="106"/>
      <c r="B72" s="21"/>
      <c r="C72" s="3"/>
      <c r="D72" s="4"/>
      <c r="E72" s="23"/>
      <c r="F72" s="23"/>
      <c r="G72" s="112"/>
      <c r="H72" s="31"/>
      <c r="M72" s="183">
        <f t="shared" si="0"/>
        <v>0</v>
      </c>
    </row>
    <row r="73" spans="1:13" ht="15" customHeight="1">
      <c r="A73" s="106"/>
      <c r="B73" s="21"/>
      <c r="C73" s="3"/>
      <c r="D73" s="4"/>
      <c r="E73" s="23"/>
      <c r="F73" s="23"/>
      <c r="G73" s="112"/>
      <c r="H73" s="31"/>
      <c r="M73" s="183">
        <f t="shared" si="0"/>
        <v>0</v>
      </c>
    </row>
    <row r="74" spans="1:13" ht="15" customHeight="1">
      <c r="A74" s="106"/>
      <c r="B74" s="21"/>
      <c r="C74" s="3"/>
      <c r="D74" s="4"/>
      <c r="E74" s="23"/>
      <c r="F74" s="23"/>
      <c r="G74" s="112"/>
      <c r="H74" s="31"/>
      <c r="M74" s="183">
        <f t="shared" si="0"/>
        <v>0</v>
      </c>
    </row>
    <row r="75" spans="1:13" ht="15" customHeight="1">
      <c r="A75" s="106"/>
      <c r="B75" s="21"/>
      <c r="C75" s="3"/>
      <c r="D75" s="4"/>
      <c r="E75" s="23"/>
      <c r="F75" s="23"/>
      <c r="G75" s="112"/>
      <c r="H75" s="31"/>
      <c r="M75" s="183">
        <f t="shared" si="0"/>
        <v>0</v>
      </c>
    </row>
    <row r="76" spans="1:13" ht="15" customHeight="1">
      <c r="A76" s="106"/>
      <c r="B76" s="21"/>
      <c r="C76" s="3"/>
      <c r="D76" s="4"/>
      <c r="E76" s="23"/>
      <c r="F76" s="23"/>
      <c r="G76" s="112"/>
      <c r="H76" s="31"/>
      <c r="M76" s="183">
        <f t="shared" si="0"/>
        <v>0</v>
      </c>
    </row>
    <row r="77" spans="1:13" ht="15" customHeight="1">
      <c r="A77" s="106"/>
      <c r="B77" s="21"/>
      <c r="C77" s="3"/>
      <c r="D77" s="4"/>
      <c r="E77" s="23"/>
      <c r="F77" s="23"/>
      <c r="G77" s="112"/>
      <c r="H77" s="31"/>
      <c r="M77" s="183">
        <f t="shared" si="0"/>
        <v>0</v>
      </c>
    </row>
    <row r="78" spans="1:13" ht="15" customHeight="1">
      <c r="A78" s="106"/>
      <c r="B78" s="21"/>
      <c r="C78" s="3"/>
      <c r="D78" s="4"/>
      <c r="E78" s="23"/>
      <c r="F78" s="23"/>
      <c r="G78" s="112"/>
      <c r="H78" s="31"/>
      <c r="M78" s="183">
        <f t="shared" si="0"/>
        <v>0</v>
      </c>
    </row>
    <row r="79" spans="1:13" ht="15" customHeight="1">
      <c r="A79" s="106"/>
      <c r="B79" s="21"/>
      <c r="C79" s="3"/>
      <c r="D79" s="4"/>
      <c r="E79" s="23"/>
      <c r="F79" s="23"/>
      <c r="G79" s="112"/>
      <c r="H79" s="31"/>
      <c r="M79" s="183">
        <f t="shared" si="0"/>
        <v>0</v>
      </c>
    </row>
    <row r="80" spans="1:13" ht="15" customHeight="1">
      <c r="A80" s="106"/>
      <c r="B80" s="21"/>
      <c r="C80" s="3"/>
      <c r="D80" s="4"/>
      <c r="E80" s="23"/>
      <c r="F80" s="23"/>
      <c r="G80" s="112"/>
      <c r="H80" s="31"/>
      <c r="M80" s="183">
        <f t="shared" si="0"/>
        <v>0</v>
      </c>
    </row>
    <row r="81" spans="1:13" ht="15" customHeight="1">
      <c r="A81" s="106"/>
      <c r="B81" s="21"/>
      <c r="C81" s="3"/>
      <c r="D81" s="4"/>
      <c r="E81" s="23"/>
      <c r="F81" s="23"/>
      <c r="G81" s="112"/>
      <c r="H81" s="31"/>
      <c r="M81" s="183">
        <f t="shared" si="0"/>
        <v>0</v>
      </c>
    </row>
    <row r="82" spans="1:13" ht="15" customHeight="1">
      <c r="A82" s="106"/>
      <c r="B82" s="21"/>
      <c r="C82" s="3"/>
      <c r="D82" s="4"/>
      <c r="E82" s="23"/>
      <c r="F82" s="23"/>
      <c r="G82" s="112"/>
      <c r="H82" s="31"/>
      <c r="M82" s="183">
        <f t="shared" si="0"/>
        <v>0</v>
      </c>
    </row>
    <row r="83" spans="1:13" ht="15" customHeight="1">
      <c r="A83" s="106"/>
      <c r="B83" s="21"/>
      <c r="C83" s="3"/>
      <c r="D83" s="4"/>
      <c r="E83" s="23"/>
      <c r="F83" s="23"/>
      <c r="G83" s="112"/>
      <c r="H83" s="31"/>
      <c r="M83" s="183">
        <f t="shared" si="0"/>
        <v>0</v>
      </c>
    </row>
    <row r="84" spans="1:13" ht="15" customHeight="1">
      <c r="A84" s="106"/>
      <c r="B84" s="21"/>
      <c r="C84" s="3"/>
      <c r="D84" s="4"/>
      <c r="E84" s="23"/>
      <c r="F84" s="23"/>
      <c r="G84" s="112"/>
      <c r="H84" s="31"/>
      <c r="M84" s="183">
        <f t="shared" si="0"/>
        <v>0</v>
      </c>
    </row>
    <row r="85" spans="1:13" ht="15" customHeight="1">
      <c r="A85" s="106"/>
      <c r="B85" s="21"/>
      <c r="C85" s="3"/>
      <c r="D85" s="4"/>
      <c r="E85" s="23"/>
      <c r="F85" s="23"/>
      <c r="G85" s="112"/>
      <c r="H85" s="31"/>
      <c r="M85" s="183">
        <f t="shared" si="0"/>
        <v>0</v>
      </c>
    </row>
    <row r="86" spans="1:13" ht="15" customHeight="1">
      <c r="A86" s="106"/>
      <c r="B86" s="21"/>
      <c r="C86" s="3"/>
      <c r="D86" s="4"/>
      <c r="E86" s="23"/>
      <c r="F86" s="23"/>
      <c r="G86" s="112"/>
      <c r="H86" s="31"/>
      <c r="M86" s="183">
        <f t="shared" si="0"/>
        <v>0</v>
      </c>
    </row>
    <row r="87" spans="1:13" ht="15" customHeight="1">
      <c r="A87" s="106"/>
      <c r="B87" s="21"/>
      <c r="C87" s="3"/>
      <c r="D87" s="4"/>
      <c r="E87" s="23"/>
      <c r="F87" s="23"/>
      <c r="G87" s="112"/>
      <c r="H87" s="31"/>
      <c r="M87" s="183">
        <f t="shared" si="0"/>
        <v>0</v>
      </c>
    </row>
    <row r="88" spans="1:13" ht="15" customHeight="1">
      <c r="A88" s="106"/>
      <c r="B88" s="21"/>
      <c r="C88" s="3"/>
      <c r="D88" s="4"/>
      <c r="E88" s="23"/>
      <c r="F88" s="23"/>
      <c r="G88" s="112"/>
      <c r="H88" s="31"/>
      <c r="M88" s="183">
        <f aca="true" t="shared" si="1" ref="M88:M110">IF(G88="Y",D88,0)</f>
        <v>0</v>
      </c>
    </row>
    <row r="89" spans="1:13" ht="15" customHeight="1">
      <c r="A89" s="106"/>
      <c r="B89" s="21"/>
      <c r="C89" s="3"/>
      <c r="D89" s="4"/>
      <c r="E89" s="23"/>
      <c r="F89" s="23"/>
      <c r="G89" s="112"/>
      <c r="H89" s="31"/>
      <c r="M89" s="183">
        <f t="shared" si="1"/>
        <v>0</v>
      </c>
    </row>
    <row r="90" spans="1:13" ht="15" customHeight="1">
      <c r="A90" s="106"/>
      <c r="B90" s="21"/>
      <c r="C90" s="3"/>
      <c r="D90" s="4"/>
      <c r="E90" s="23"/>
      <c r="F90" s="23"/>
      <c r="G90" s="112"/>
      <c r="H90" s="31"/>
      <c r="M90" s="183">
        <f t="shared" si="1"/>
        <v>0</v>
      </c>
    </row>
    <row r="91" spans="1:13" ht="15" customHeight="1">
      <c r="A91" s="106"/>
      <c r="B91" s="21"/>
      <c r="C91" s="3"/>
      <c r="D91" s="4"/>
      <c r="E91" s="23"/>
      <c r="F91" s="23"/>
      <c r="G91" s="112"/>
      <c r="H91" s="31"/>
      <c r="M91" s="183">
        <f t="shared" si="1"/>
        <v>0</v>
      </c>
    </row>
    <row r="92" spans="1:13" ht="15" customHeight="1">
      <c r="A92" s="106"/>
      <c r="B92" s="21"/>
      <c r="C92" s="3"/>
      <c r="D92" s="4"/>
      <c r="E92" s="23"/>
      <c r="F92" s="23"/>
      <c r="G92" s="112"/>
      <c r="H92" s="31"/>
      <c r="M92" s="183">
        <f t="shared" si="1"/>
        <v>0</v>
      </c>
    </row>
    <row r="93" spans="1:13" ht="15" customHeight="1">
      <c r="A93" s="106"/>
      <c r="B93" s="21"/>
      <c r="C93" s="3"/>
      <c r="D93" s="4"/>
      <c r="E93" s="23"/>
      <c r="F93" s="23"/>
      <c r="G93" s="112"/>
      <c r="H93" s="31"/>
      <c r="M93" s="183">
        <f t="shared" si="1"/>
        <v>0</v>
      </c>
    </row>
    <row r="94" spans="1:13" ht="15" customHeight="1">
      <c r="A94" s="106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6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6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6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6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6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6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6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6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6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6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6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6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6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6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6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7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46"/>
      <c r="B111" s="46"/>
      <c r="C111" s="47" t="s">
        <v>18</v>
      </c>
      <c r="D111" s="48">
        <f>SUM(D3:D110)</f>
        <v>0</v>
      </c>
      <c r="E111" s="33"/>
      <c r="F111" s="111" t="s">
        <v>243</v>
      </c>
      <c r="G111" s="110">
        <f>M111</f>
        <v>0</v>
      </c>
      <c r="H111" s="31"/>
      <c r="M111" s="183">
        <f>SUM(M3:M110)</f>
        <v>0</v>
      </c>
    </row>
    <row r="112" spans="1:8" ht="6" customHeight="1" thickTop="1">
      <c r="A112" s="31"/>
      <c r="B112" s="31"/>
      <c r="C112" s="49"/>
      <c r="D112" s="31"/>
      <c r="E112" s="31"/>
      <c r="F112" s="31"/>
      <c r="G112" s="31"/>
      <c r="H112" s="31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</sheetData>
  <sheetProtection sheet="1" objects="1" scenarios="1"/>
  <dataValidations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</dataValidations>
  <printOptions/>
  <pageMargins left="0.5" right="0.5" top="0.5" bottom="0.5" header="0.15" footer="0.5"/>
  <pageSetup blackAndWhite="1" fitToHeight="3" horizontalDpi="300" verticalDpi="300" orientation="landscape" scale="95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02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00390625" style="138" customWidth="1"/>
    <col min="10" max="10" width="10.421875" style="138" hidden="1" customWidth="1"/>
    <col min="11" max="11" width="38.28125" style="138" customWidth="1"/>
    <col min="12" max="12" width="9.140625" style="74" customWidth="1"/>
    <col min="13" max="15" width="0" style="74" hidden="1" customWidth="1"/>
    <col min="16" max="16384" width="9.140625" style="36" customWidth="1"/>
  </cols>
  <sheetData>
    <row r="1" spans="1:18" s="34" customFormat="1" ht="21" thickBot="1">
      <c r="A1" s="38" t="s">
        <v>9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>
      <c r="A2" s="75" t="s">
        <v>12</v>
      </c>
      <c r="B2" s="41" t="s">
        <v>223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246</v>
      </c>
      <c r="H2" s="30"/>
      <c r="I2" s="175" t="s">
        <v>255</v>
      </c>
      <c r="J2" s="137"/>
      <c r="K2" s="137"/>
      <c r="L2" s="127"/>
      <c r="M2" s="127" t="s">
        <v>245</v>
      </c>
      <c r="N2" s="127"/>
      <c r="O2" s="127"/>
      <c r="P2" s="151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146</v>
      </c>
      <c r="J3" s="176" t="s">
        <v>147</v>
      </c>
      <c r="K3" s="176" t="s">
        <v>148</v>
      </c>
      <c r="L3" s="128"/>
      <c r="M3" s="152">
        <f>IF(G3="Y",D3,0)</f>
        <v>0</v>
      </c>
      <c r="N3" s="128"/>
      <c r="O3" s="128" t="s">
        <v>244</v>
      </c>
      <c r="P3" s="135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2"/>
      <c r="H4" s="31"/>
      <c r="I4" s="177" t="s">
        <v>149</v>
      </c>
      <c r="J4" s="177" t="s">
        <v>147</v>
      </c>
      <c r="K4" s="177" t="s">
        <v>150</v>
      </c>
      <c r="L4" s="128"/>
      <c r="M4" s="152">
        <f aca="true" t="shared" si="0" ref="M4:M37">IF(G4="Y",D4,0)</f>
        <v>0</v>
      </c>
      <c r="N4" s="128"/>
      <c r="O4" s="128"/>
      <c r="P4" s="135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2"/>
      <c r="H5" s="31"/>
      <c r="I5" s="177" t="s">
        <v>151</v>
      </c>
      <c r="J5" s="177" t="s">
        <v>147</v>
      </c>
      <c r="K5" s="177" t="s">
        <v>152</v>
      </c>
      <c r="L5" s="128"/>
      <c r="M5" s="152">
        <f t="shared" si="0"/>
        <v>0</v>
      </c>
      <c r="N5" s="128"/>
      <c r="O5" s="128"/>
      <c r="P5" s="135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2"/>
      <c r="H6" s="31"/>
      <c r="I6" s="177" t="s">
        <v>153</v>
      </c>
      <c r="J6" s="177" t="s">
        <v>147</v>
      </c>
      <c r="K6" s="177" t="s">
        <v>154</v>
      </c>
      <c r="L6" s="128"/>
      <c r="M6" s="152">
        <f t="shared" si="0"/>
        <v>0</v>
      </c>
      <c r="N6" s="128"/>
      <c r="O6" s="128"/>
      <c r="P6" s="135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2"/>
      <c r="H7" s="31"/>
      <c r="I7" s="177" t="s">
        <v>155</v>
      </c>
      <c r="J7" s="177" t="s">
        <v>147</v>
      </c>
      <c r="K7" s="177" t="s">
        <v>26</v>
      </c>
      <c r="L7" s="128"/>
      <c r="M7" s="152">
        <f t="shared" si="0"/>
        <v>0</v>
      </c>
      <c r="N7" s="128"/>
      <c r="O7" s="128"/>
      <c r="P7" s="135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2"/>
      <c r="H8" s="31"/>
      <c r="I8" s="177" t="s">
        <v>156</v>
      </c>
      <c r="J8" s="177" t="s">
        <v>147</v>
      </c>
      <c r="K8" s="177" t="s">
        <v>157</v>
      </c>
      <c r="L8" s="128"/>
      <c r="M8" s="152">
        <f t="shared" si="0"/>
        <v>0</v>
      </c>
      <c r="N8" s="128"/>
      <c r="O8" s="128"/>
      <c r="P8" s="135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2"/>
      <c r="H9" s="31"/>
      <c r="L9" s="128"/>
      <c r="M9" s="152">
        <f t="shared" si="0"/>
        <v>0</v>
      </c>
      <c r="N9" s="128"/>
      <c r="O9" s="128"/>
      <c r="P9" s="135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2"/>
      <c r="H10" s="31"/>
      <c r="L10" s="128"/>
      <c r="M10" s="152">
        <f t="shared" si="0"/>
        <v>0</v>
      </c>
      <c r="N10" s="128"/>
      <c r="O10" s="128"/>
      <c r="P10" s="135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2"/>
      <c r="H11" s="31"/>
      <c r="L11" s="128"/>
      <c r="M11" s="152">
        <f t="shared" si="0"/>
        <v>0</v>
      </c>
      <c r="N11" s="128"/>
      <c r="O11" s="128"/>
      <c r="P11" s="135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2"/>
      <c r="H12" s="31"/>
      <c r="L12" s="128"/>
      <c r="M12" s="152">
        <f t="shared" si="0"/>
        <v>0</v>
      </c>
      <c r="N12" s="128"/>
      <c r="O12" s="128"/>
      <c r="P12" s="135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2"/>
      <c r="H13" s="31"/>
      <c r="L13" s="128"/>
      <c r="M13" s="152">
        <f t="shared" si="0"/>
        <v>0</v>
      </c>
      <c r="N13" s="128"/>
      <c r="O13" s="128"/>
      <c r="P13" s="135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2"/>
      <c r="H14" s="31"/>
      <c r="L14" s="128"/>
      <c r="M14" s="152">
        <f t="shared" si="0"/>
        <v>0</v>
      </c>
      <c r="N14" s="128"/>
      <c r="O14" s="128"/>
      <c r="P14" s="135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2"/>
      <c r="H15" s="31"/>
      <c r="L15" s="128"/>
      <c r="M15" s="152">
        <f t="shared" si="0"/>
        <v>0</v>
      </c>
      <c r="N15" s="128"/>
      <c r="O15" s="128"/>
      <c r="P15" s="135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2"/>
      <c r="H16" s="31"/>
      <c r="L16" s="128"/>
      <c r="M16" s="152">
        <f t="shared" si="0"/>
        <v>0</v>
      </c>
      <c r="N16" s="128"/>
      <c r="O16" s="128"/>
      <c r="P16" s="135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2"/>
      <c r="H17" s="31"/>
      <c r="L17" s="128"/>
      <c r="M17" s="152">
        <f t="shared" si="0"/>
        <v>0</v>
      </c>
      <c r="N17" s="128"/>
      <c r="O17" s="128"/>
      <c r="P17" s="135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2"/>
      <c r="H18" s="31"/>
      <c r="L18" s="128"/>
      <c r="M18" s="152">
        <f t="shared" si="0"/>
        <v>0</v>
      </c>
      <c r="N18" s="128"/>
      <c r="O18" s="128"/>
      <c r="P18" s="135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2"/>
      <c r="H19" s="31"/>
      <c r="L19" s="128"/>
      <c r="M19" s="152">
        <f t="shared" si="0"/>
        <v>0</v>
      </c>
      <c r="N19" s="128"/>
      <c r="O19" s="128"/>
      <c r="P19" s="135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2"/>
      <c r="H20" s="31"/>
      <c r="L20" s="128"/>
      <c r="M20" s="152">
        <f t="shared" si="0"/>
        <v>0</v>
      </c>
      <c r="N20" s="128"/>
      <c r="O20" s="128"/>
      <c r="P20" s="135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2"/>
      <c r="H21" s="31"/>
      <c r="L21" s="128"/>
      <c r="M21" s="152">
        <f t="shared" si="0"/>
        <v>0</v>
      </c>
      <c r="N21" s="128"/>
      <c r="O21" s="128"/>
      <c r="P21" s="135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2"/>
      <c r="H22" s="31"/>
      <c r="L22" s="128"/>
      <c r="M22" s="152">
        <f t="shared" si="0"/>
        <v>0</v>
      </c>
      <c r="N22" s="128"/>
      <c r="O22" s="128"/>
      <c r="P22" s="135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2"/>
      <c r="H23" s="31"/>
      <c r="L23" s="128"/>
      <c r="M23" s="152">
        <f t="shared" si="0"/>
        <v>0</v>
      </c>
      <c r="N23" s="128"/>
      <c r="O23" s="128"/>
      <c r="P23" s="135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2"/>
      <c r="H24" s="31"/>
      <c r="L24" s="128"/>
      <c r="M24" s="152">
        <f t="shared" si="0"/>
        <v>0</v>
      </c>
      <c r="N24" s="128"/>
      <c r="O24" s="128"/>
      <c r="P24" s="135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2"/>
      <c r="H25" s="31"/>
      <c r="L25" s="128"/>
      <c r="M25" s="152">
        <f t="shared" si="0"/>
        <v>0</v>
      </c>
      <c r="N25" s="128"/>
      <c r="O25" s="128"/>
      <c r="P25" s="135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2"/>
      <c r="H26" s="31"/>
      <c r="L26" s="128"/>
      <c r="M26" s="152">
        <f t="shared" si="0"/>
        <v>0</v>
      </c>
      <c r="N26" s="128"/>
      <c r="O26" s="128"/>
      <c r="P26" s="135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2"/>
      <c r="H27" s="31"/>
      <c r="L27" s="128"/>
      <c r="M27" s="152">
        <f t="shared" si="0"/>
        <v>0</v>
      </c>
      <c r="N27" s="128"/>
      <c r="O27" s="128"/>
      <c r="P27" s="135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2"/>
      <c r="H28" s="31"/>
      <c r="L28" s="128"/>
      <c r="M28" s="152">
        <f t="shared" si="0"/>
        <v>0</v>
      </c>
      <c r="N28" s="128"/>
      <c r="O28" s="128"/>
      <c r="P28" s="135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2"/>
      <c r="H29" s="31"/>
      <c r="L29" s="128"/>
      <c r="M29" s="152">
        <f t="shared" si="0"/>
        <v>0</v>
      </c>
      <c r="N29" s="128"/>
      <c r="O29" s="128"/>
      <c r="P29" s="135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2"/>
      <c r="H30" s="31"/>
      <c r="L30" s="128"/>
      <c r="M30" s="152">
        <f t="shared" si="0"/>
        <v>0</v>
      </c>
      <c r="N30" s="128"/>
      <c r="O30" s="128"/>
      <c r="P30" s="135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2"/>
      <c r="H31" s="31"/>
      <c r="L31" s="128"/>
      <c r="M31" s="152">
        <f t="shared" si="0"/>
        <v>0</v>
      </c>
      <c r="N31" s="128"/>
      <c r="O31" s="128"/>
      <c r="P31" s="135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2"/>
      <c r="H32" s="31"/>
      <c r="L32" s="128"/>
      <c r="M32" s="152">
        <f t="shared" si="0"/>
        <v>0</v>
      </c>
      <c r="N32" s="128"/>
      <c r="O32" s="128"/>
      <c r="P32" s="135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2"/>
      <c r="H33" s="31"/>
      <c r="L33" s="128"/>
      <c r="M33" s="152">
        <f t="shared" si="0"/>
        <v>0</v>
      </c>
      <c r="N33" s="128"/>
      <c r="O33" s="128"/>
      <c r="P33" s="135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2"/>
      <c r="H34" s="31"/>
      <c r="L34" s="128"/>
      <c r="M34" s="152">
        <f t="shared" si="0"/>
        <v>0</v>
      </c>
      <c r="N34" s="128"/>
      <c r="O34" s="128"/>
      <c r="P34" s="135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2"/>
      <c r="H35" s="31"/>
      <c r="L35" s="128"/>
      <c r="M35" s="152">
        <f t="shared" si="0"/>
        <v>0</v>
      </c>
      <c r="N35" s="128"/>
      <c r="O35" s="128"/>
      <c r="P35" s="135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2"/>
      <c r="H36" s="31"/>
      <c r="L36" s="128"/>
      <c r="M36" s="152">
        <f t="shared" si="0"/>
        <v>0</v>
      </c>
      <c r="N36" s="128"/>
      <c r="O36" s="128"/>
      <c r="P36" s="135"/>
      <c r="Q36" s="135"/>
      <c r="R36" s="135"/>
    </row>
    <row r="37" spans="1:18" ht="15" customHeight="1" thickBot="1">
      <c r="A37" s="117"/>
      <c r="B37" s="22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35"/>
      <c r="Q37" s="135"/>
      <c r="R37" s="135"/>
    </row>
    <row r="38" spans="1:18" ht="15" customHeight="1" thickBot="1">
      <c r="A38" s="46"/>
      <c r="B38" s="46"/>
      <c r="C38" s="47" t="s">
        <v>19</v>
      </c>
      <c r="D38" s="48">
        <f>SUM(D3:D37)</f>
        <v>0</v>
      </c>
      <c r="E38" s="31"/>
      <c r="F38" s="111" t="s">
        <v>243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35"/>
      <c r="Q38" s="135"/>
      <c r="R38" s="135"/>
    </row>
    <row r="39" spans="1:18" ht="6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28"/>
      <c r="N39" s="128"/>
      <c r="O39" s="128"/>
      <c r="P39" s="135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35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35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35"/>
      <c r="Q42" s="135"/>
      <c r="R42" s="135"/>
    </row>
    <row r="43" spans="3:18" ht="15">
      <c r="C43" s="37"/>
      <c r="D43" s="73"/>
      <c r="L43" s="128"/>
      <c r="M43" s="128"/>
      <c r="N43" s="128"/>
      <c r="O43" s="128"/>
      <c r="P43" s="135"/>
      <c r="Q43" s="135"/>
      <c r="R43" s="135"/>
    </row>
    <row r="44" spans="3:18" ht="15">
      <c r="C44" s="37"/>
      <c r="D44" s="73"/>
      <c r="L44" s="128"/>
      <c r="M44" s="128"/>
      <c r="N44" s="128"/>
      <c r="O44" s="128"/>
      <c r="P44" s="135"/>
      <c r="Q44" s="135"/>
      <c r="R44" s="135"/>
    </row>
    <row r="45" spans="3:18" ht="15">
      <c r="C45" s="37"/>
      <c r="D45" s="73"/>
      <c r="L45" s="128"/>
      <c r="M45" s="128"/>
      <c r="N45" s="128"/>
      <c r="O45" s="128"/>
      <c r="P45" s="135"/>
      <c r="Q45" s="135"/>
      <c r="R45" s="135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TRAVEL CODE." sqref="A3:A37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allowBlank="1" showErrorMessage="1" errorTitle="ECOACODETRAVEL" error="ECOA CODE MUST BE A VALID TRAVEL CODE." sqref="B3:B37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02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140625" style="138" customWidth="1"/>
    <col min="10" max="10" width="12.140625" style="138" hidden="1" customWidth="1"/>
    <col min="11" max="11" width="41.00390625" style="138" customWidth="1"/>
    <col min="12" max="12" width="9.140625" style="74" customWidth="1"/>
    <col min="13" max="15" width="0" style="74" hidden="1" customWidth="1"/>
    <col min="16" max="16" width="9.140625" style="74" customWidth="1"/>
    <col min="17" max="16384" width="9.140625" style="36" customWidth="1"/>
  </cols>
  <sheetData>
    <row r="1" spans="1:18" s="34" customFormat="1" ht="21" thickBot="1">
      <c r="A1" s="38" t="s">
        <v>10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246</v>
      </c>
      <c r="H2" s="30"/>
      <c r="I2" s="175" t="s">
        <v>255</v>
      </c>
      <c r="J2" s="137"/>
      <c r="K2" s="137"/>
      <c r="L2" s="127"/>
      <c r="M2" s="127" t="s">
        <v>245</v>
      </c>
      <c r="N2" s="127"/>
      <c r="O2" s="127"/>
      <c r="P2" s="127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32</v>
      </c>
      <c r="J3" s="176" t="s">
        <v>33</v>
      </c>
      <c r="K3" s="176" t="s">
        <v>34</v>
      </c>
      <c r="L3" s="128"/>
      <c r="M3" s="152">
        <f>IF(G3="Y",D3,0)</f>
        <v>0</v>
      </c>
      <c r="N3" s="128"/>
      <c r="O3" s="128" t="s">
        <v>244</v>
      </c>
      <c r="P3" s="128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3"/>
      <c r="H4" s="31"/>
      <c r="I4" s="177" t="s">
        <v>35</v>
      </c>
      <c r="J4" s="177" t="s">
        <v>33</v>
      </c>
      <c r="K4" s="177" t="s">
        <v>36</v>
      </c>
      <c r="L4" s="128"/>
      <c r="M4" s="152">
        <f aca="true" t="shared" si="0" ref="M4:M37">IF(G4="Y",D4,0)</f>
        <v>0</v>
      </c>
      <c r="N4" s="128"/>
      <c r="O4" s="128"/>
      <c r="P4" s="128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3"/>
      <c r="H5" s="31"/>
      <c r="I5" s="177" t="s">
        <v>37</v>
      </c>
      <c r="J5" s="177" t="s">
        <v>33</v>
      </c>
      <c r="K5" s="177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3"/>
      <c r="H6" s="31"/>
      <c r="I6" s="177" t="s">
        <v>39</v>
      </c>
      <c r="J6" s="177" t="s">
        <v>33</v>
      </c>
      <c r="K6" s="177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3"/>
      <c r="H7" s="31"/>
      <c r="I7" s="177" t="s">
        <v>41</v>
      </c>
      <c r="J7" s="177" t="s">
        <v>33</v>
      </c>
      <c r="K7" s="177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3"/>
      <c r="H8" s="31"/>
      <c r="I8" s="177" t="s">
        <v>43</v>
      </c>
      <c r="J8" s="177" t="s">
        <v>33</v>
      </c>
      <c r="K8" s="177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>
      <c r="A38" s="46"/>
      <c r="B38" s="46"/>
      <c r="C38" s="47" t="s">
        <v>20</v>
      </c>
      <c r="D38" s="48">
        <f>SUM(D3:D37)</f>
        <v>0</v>
      </c>
      <c r="E38" s="31"/>
      <c r="F38" s="111" t="s">
        <v>243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28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28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28"/>
      <c r="Q42" s="135"/>
      <c r="R42" s="135"/>
    </row>
    <row r="43" spans="3:4" ht="15">
      <c r="C43" s="37"/>
      <c r="D43" s="73"/>
    </row>
    <row r="44" spans="3:4" ht="15">
      <c r="C44" s="37"/>
      <c r="D44" s="73"/>
    </row>
    <row r="45" spans="3:4" ht="15">
      <c r="C45" s="37"/>
      <c r="D45" s="73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promptTitle="DATE" prompt="Enter the date of the invoice, not the date paid." errorTitle="DATE ERROR" error="THE INVOICE DATE FOR EACH ITEM MUST FALL WITHIN THE GRANT PERIOD IN ORDER TO BE ELIGIBLE FOR REIMBURSEMENT." sqref="C3:C37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12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140625" style="138" customWidth="1"/>
    <col min="10" max="10" width="9.140625" style="138" hidden="1" customWidth="1"/>
    <col min="11" max="11" width="41.00390625" style="138" customWidth="1"/>
    <col min="12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11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81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246</v>
      </c>
      <c r="H2" s="30"/>
      <c r="I2" s="175" t="s">
        <v>255</v>
      </c>
      <c r="J2" s="137"/>
      <c r="K2" s="137"/>
      <c r="L2" s="182"/>
      <c r="M2" s="182" t="s">
        <v>247</v>
      </c>
      <c r="N2" s="182"/>
      <c r="O2" s="182"/>
      <c r="P2" s="182"/>
    </row>
    <row r="3" spans="1:15" ht="15" customHeight="1">
      <c r="A3" s="10"/>
      <c r="B3" s="21"/>
      <c r="C3" s="3"/>
      <c r="D3" s="4"/>
      <c r="E3" s="23"/>
      <c r="F3" s="23"/>
      <c r="G3" s="112"/>
      <c r="H3" s="31"/>
      <c r="I3" s="176" t="s">
        <v>25</v>
      </c>
      <c r="J3" s="176" t="s">
        <v>26</v>
      </c>
      <c r="K3" s="176" t="s">
        <v>27</v>
      </c>
      <c r="L3" s="176"/>
      <c r="M3" s="183">
        <f>IF(G3="Y",D3,0)</f>
        <v>0</v>
      </c>
      <c r="O3" s="91" t="s">
        <v>244</v>
      </c>
    </row>
    <row r="4" spans="1:13" ht="15" customHeight="1">
      <c r="A4" s="10"/>
      <c r="B4" s="21"/>
      <c r="C4" s="3"/>
      <c r="D4" s="4"/>
      <c r="E4" s="23"/>
      <c r="F4" s="23"/>
      <c r="G4" s="112"/>
      <c r="H4" s="31"/>
      <c r="I4" s="177" t="s">
        <v>28</v>
      </c>
      <c r="J4" s="177" t="s">
        <v>26</v>
      </c>
      <c r="K4" s="177" t="s">
        <v>27</v>
      </c>
      <c r="L4" s="177" t="s">
        <v>28</v>
      </c>
      <c r="M4" s="183">
        <f aca="true" t="shared" si="0" ref="M4:M87">IF(G4="Y",D4,0)</f>
        <v>0</v>
      </c>
    </row>
    <row r="5" spans="1:13" ht="15" customHeight="1">
      <c r="A5" s="9"/>
      <c r="B5" s="21"/>
      <c r="C5" s="3"/>
      <c r="D5" s="4"/>
      <c r="E5" s="23"/>
      <c r="F5" s="23"/>
      <c r="G5" s="112"/>
      <c r="H5" s="31"/>
      <c r="I5" s="176" t="s">
        <v>29</v>
      </c>
      <c r="J5" s="176" t="s">
        <v>26</v>
      </c>
      <c r="K5" s="176" t="s">
        <v>30</v>
      </c>
      <c r="L5" s="177" t="s">
        <v>31</v>
      </c>
      <c r="M5" s="183">
        <f t="shared" si="0"/>
        <v>0</v>
      </c>
    </row>
    <row r="6" spans="1:13" ht="15" customHeight="1">
      <c r="A6" s="10"/>
      <c r="B6" s="21"/>
      <c r="C6" s="3"/>
      <c r="D6" s="4"/>
      <c r="E6" s="23"/>
      <c r="F6" s="23"/>
      <c r="G6" s="112"/>
      <c r="H6" s="31"/>
      <c r="I6" s="177" t="s">
        <v>31</v>
      </c>
      <c r="J6" s="177" t="s">
        <v>26</v>
      </c>
      <c r="K6" s="177" t="s">
        <v>30</v>
      </c>
      <c r="L6" s="177" t="s">
        <v>72</v>
      </c>
      <c r="M6" s="183">
        <f t="shared" si="0"/>
        <v>0</v>
      </c>
    </row>
    <row r="7" spans="1:13" ht="15" customHeight="1">
      <c r="A7" s="9"/>
      <c r="B7" s="21"/>
      <c r="C7" s="3"/>
      <c r="D7" s="4"/>
      <c r="E7" s="23"/>
      <c r="F7" s="23"/>
      <c r="G7" s="112"/>
      <c r="H7" s="31"/>
      <c r="I7" s="176" t="s">
        <v>70</v>
      </c>
      <c r="J7" s="176" t="s">
        <v>26</v>
      </c>
      <c r="K7" s="176" t="s">
        <v>71</v>
      </c>
      <c r="L7" s="177" t="s">
        <v>75</v>
      </c>
      <c r="M7" s="183">
        <f t="shared" si="0"/>
        <v>0</v>
      </c>
    </row>
    <row r="8" spans="1:13" ht="15" customHeight="1">
      <c r="A8" s="10"/>
      <c r="B8" s="21"/>
      <c r="C8" s="3"/>
      <c r="D8" s="4"/>
      <c r="E8" s="23"/>
      <c r="F8" s="23"/>
      <c r="G8" s="112"/>
      <c r="H8" s="31"/>
      <c r="I8" s="177" t="s">
        <v>72</v>
      </c>
      <c r="J8" s="177" t="s">
        <v>26</v>
      </c>
      <c r="K8" s="177" t="s">
        <v>73</v>
      </c>
      <c r="L8" s="177" t="s">
        <v>77</v>
      </c>
      <c r="M8" s="183">
        <f t="shared" si="0"/>
        <v>0</v>
      </c>
    </row>
    <row r="9" spans="1:13" ht="15" customHeight="1">
      <c r="A9" s="10"/>
      <c r="B9" s="21"/>
      <c r="C9" s="3"/>
      <c r="D9" s="4"/>
      <c r="E9" s="23"/>
      <c r="F9" s="23"/>
      <c r="G9" s="112"/>
      <c r="H9" s="31"/>
      <c r="I9" s="177" t="s">
        <v>75</v>
      </c>
      <c r="J9" s="177" t="s">
        <v>26</v>
      </c>
      <c r="K9" s="177" t="s">
        <v>76</v>
      </c>
      <c r="L9" s="177" t="s">
        <v>79</v>
      </c>
      <c r="M9" s="183">
        <f t="shared" si="0"/>
        <v>0</v>
      </c>
    </row>
    <row r="10" spans="1:13" ht="15" customHeight="1">
      <c r="A10" s="10"/>
      <c r="B10" s="21"/>
      <c r="C10" s="3"/>
      <c r="D10" s="4"/>
      <c r="E10" s="23"/>
      <c r="F10" s="23"/>
      <c r="G10" s="112"/>
      <c r="H10" s="31"/>
      <c r="I10" s="177" t="s">
        <v>77</v>
      </c>
      <c r="J10" s="177" t="s">
        <v>26</v>
      </c>
      <c r="K10" s="177" t="s">
        <v>78</v>
      </c>
      <c r="L10" s="177" t="s">
        <v>81</v>
      </c>
      <c r="M10" s="183">
        <f t="shared" si="0"/>
        <v>0</v>
      </c>
    </row>
    <row r="11" spans="1:13" ht="15" customHeight="1">
      <c r="A11" s="10"/>
      <c r="B11" s="21"/>
      <c r="C11" s="3"/>
      <c r="D11" s="4"/>
      <c r="E11" s="23"/>
      <c r="F11" s="23"/>
      <c r="G11" s="112"/>
      <c r="H11" s="31"/>
      <c r="I11" s="177" t="s">
        <v>79</v>
      </c>
      <c r="J11" s="177" t="s">
        <v>26</v>
      </c>
      <c r="K11" s="177" t="s">
        <v>80</v>
      </c>
      <c r="L11" s="177" t="s">
        <v>83</v>
      </c>
      <c r="M11" s="183">
        <f t="shared" si="0"/>
        <v>0</v>
      </c>
    </row>
    <row r="12" spans="1:13" ht="15" customHeight="1">
      <c r="A12" s="10"/>
      <c r="B12" s="21"/>
      <c r="C12" s="3"/>
      <c r="D12" s="4"/>
      <c r="E12" s="23"/>
      <c r="F12" s="23"/>
      <c r="G12" s="112"/>
      <c r="H12" s="31"/>
      <c r="I12" s="177" t="s">
        <v>81</v>
      </c>
      <c r="J12" s="177" t="s">
        <v>26</v>
      </c>
      <c r="K12" s="177" t="s">
        <v>82</v>
      </c>
      <c r="L12" s="177" t="s">
        <v>85</v>
      </c>
      <c r="M12" s="183">
        <f t="shared" si="0"/>
        <v>0</v>
      </c>
    </row>
    <row r="13" spans="1:13" ht="15" customHeight="1">
      <c r="A13" s="10"/>
      <c r="B13" s="21"/>
      <c r="C13" s="3"/>
      <c r="D13" s="4"/>
      <c r="E13" s="23"/>
      <c r="F13" s="23"/>
      <c r="G13" s="112"/>
      <c r="H13" s="31"/>
      <c r="I13" s="177" t="s">
        <v>83</v>
      </c>
      <c r="J13" s="177" t="s">
        <v>26</v>
      </c>
      <c r="K13" s="177" t="s">
        <v>84</v>
      </c>
      <c r="L13" s="177" t="s">
        <v>87</v>
      </c>
      <c r="M13" s="183">
        <f t="shared" si="0"/>
        <v>0</v>
      </c>
    </row>
    <row r="14" spans="1:13" ht="15" customHeight="1">
      <c r="A14" s="10"/>
      <c r="B14" s="21"/>
      <c r="C14" s="3"/>
      <c r="D14" s="4"/>
      <c r="E14" s="23"/>
      <c r="F14" s="23"/>
      <c r="G14" s="112"/>
      <c r="H14" s="31"/>
      <c r="I14" s="177" t="s">
        <v>85</v>
      </c>
      <c r="J14" s="177" t="s">
        <v>26</v>
      </c>
      <c r="K14" s="177" t="s">
        <v>86</v>
      </c>
      <c r="L14" s="177" t="s">
        <v>89</v>
      </c>
      <c r="M14" s="183">
        <f t="shared" si="0"/>
        <v>0</v>
      </c>
    </row>
    <row r="15" spans="1:13" ht="15" customHeight="1">
      <c r="A15" s="10"/>
      <c r="B15" s="21"/>
      <c r="C15" s="3"/>
      <c r="D15" s="4"/>
      <c r="E15" s="23"/>
      <c r="F15" s="23"/>
      <c r="G15" s="112"/>
      <c r="H15" s="31"/>
      <c r="I15" s="177" t="s">
        <v>87</v>
      </c>
      <c r="J15" s="177" t="s">
        <v>26</v>
      </c>
      <c r="K15" s="177" t="s">
        <v>88</v>
      </c>
      <c r="L15" s="177" t="s">
        <v>93</v>
      </c>
      <c r="M15" s="183">
        <f t="shared" si="0"/>
        <v>0</v>
      </c>
    </row>
    <row r="16" spans="1:13" ht="15" customHeight="1">
      <c r="A16" s="10"/>
      <c r="B16" s="21"/>
      <c r="C16" s="3"/>
      <c r="D16" s="4"/>
      <c r="E16" s="23"/>
      <c r="F16" s="23"/>
      <c r="G16" s="112"/>
      <c r="H16" s="31"/>
      <c r="I16" s="177" t="s">
        <v>89</v>
      </c>
      <c r="J16" s="177" t="s">
        <v>26</v>
      </c>
      <c r="K16" s="177" t="s">
        <v>90</v>
      </c>
      <c r="L16" s="177" t="s">
        <v>97</v>
      </c>
      <c r="M16" s="183">
        <f t="shared" si="0"/>
        <v>0</v>
      </c>
    </row>
    <row r="17" spans="1:13" ht="15" customHeight="1">
      <c r="A17" s="10"/>
      <c r="B17" s="21"/>
      <c r="C17" s="3"/>
      <c r="D17" s="4"/>
      <c r="E17" s="23"/>
      <c r="F17" s="23"/>
      <c r="G17" s="112"/>
      <c r="H17" s="31"/>
      <c r="I17" s="176" t="s">
        <v>91</v>
      </c>
      <c r="J17" s="176" t="s">
        <v>26</v>
      </c>
      <c r="K17" s="176" t="s">
        <v>92</v>
      </c>
      <c r="L17" s="177" t="s">
        <v>99</v>
      </c>
      <c r="M17" s="183">
        <f t="shared" si="0"/>
        <v>0</v>
      </c>
    </row>
    <row r="18" spans="1:13" ht="15" customHeight="1">
      <c r="A18" s="10"/>
      <c r="B18" s="21"/>
      <c r="C18" s="3"/>
      <c r="D18" s="4"/>
      <c r="E18" s="23"/>
      <c r="F18" s="23"/>
      <c r="G18" s="112"/>
      <c r="H18" s="31"/>
      <c r="I18" s="177" t="s">
        <v>93</v>
      </c>
      <c r="J18" s="177" t="s">
        <v>26</v>
      </c>
      <c r="K18" s="177" t="s">
        <v>94</v>
      </c>
      <c r="L18" s="177" t="s">
        <v>101</v>
      </c>
      <c r="M18" s="183">
        <f t="shared" si="0"/>
        <v>0</v>
      </c>
    </row>
    <row r="19" spans="1:13" ht="15" customHeight="1">
      <c r="A19" s="10"/>
      <c r="B19" s="21"/>
      <c r="C19" s="3"/>
      <c r="D19" s="4"/>
      <c r="E19" s="23"/>
      <c r="F19" s="23"/>
      <c r="G19" s="112"/>
      <c r="H19" s="31"/>
      <c r="I19" s="176" t="s">
        <v>95</v>
      </c>
      <c r="J19" s="176" t="s">
        <v>26</v>
      </c>
      <c r="K19" s="176" t="s">
        <v>96</v>
      </c>
      <c r="L19" s="177" t="s">
        <v>105</v>
      </c>
      <c r="M19" s="183">
        <f t="shared" si="0"/>
        <v>0</v>
      </c>
    </row>
    <row r="20" spans="1:13" ht="15" customHeight="1">
      <c r="A20" s="10"/>
      <c r="B20" s="21"/>
      <c r="C20" s="3"/>
      <c r="D20" s="4"/>
      <c r="E20" s="23"/>
      <c r="F20" s="23"/>
      <c r="G20" s="112"/>
      <c r="H20" s="31"/>
      <c r="I20" s="177" t="s">
        <v>97</v>
      </c>
      <c r="J20" s="177" t="s">
        <v>26</v>
      </c>
      <c r="K20" s="177" t="s">
        <v>98</v>
      </c>
      <c r="L20" s="177" t="s">
        <v>106</v>
      </c>
      <c r="M20" s="183">
        <f t="shared" si="0"/>
        <v>0</v>
      </c>
    </row>
    <row r="21" spans="1:13" ht="15" customHeight="1">
      <c r="A21" s="10"/>
      <c r="B21" s="21"/>
      <c r="C21" s="3"/>
      <c r="D21" s="4"/>
      <c r="E21" s="23"/>
      <c r="F21" s="23"/>
      <c r="G21" s="112"/>
      <c r="H21" s="31"/>
      <c r="I21" s="177" t="s">
        <v>99</v>
      </c>
      <c r="J21" s="177" t="s">
        <v>26</v>
      </c>
      <c r="K21" s="177" t="s">
        <v>100</v>
      </c>
      <c r="L21" s="177" t="s">
        <v>108</v>
      </c>
      <c r="M21" s="183">
        <f t="shared" si="0"/>
        <v>0</v>
      </c>
    </row>
    <row r="22" spans="1:13" ht="15" customHeight="1">
      <c r="A22" s="10"/>
      <c r="B22" s="21"/>
      <c r="C22" s="3"/>
      <c r="D22" s="4"/>
      <c r="E22" s="23"/>
      <c r="F22" s="23"/>
      <c r="G22" s="112"/>
      <c r="H22" s="31"/>
      <c r="I22" s="177" t="s">
        <v>101</v>
      </c>
      <c r="J22" s="177" t="s">
        <v>26</v>
      </c>
      <c r="K22" s="177" t="s">
        <v>102</v>
      </c>
      <c r="L22" s="177" t="s">
        <v>110</v>
      </c>
      <c r="M22" s="183">
        <f t="shared" si="0"/>
        <v>0</v>
      </c>
    </row>
    <row r="23" spans="1:13" ht="15" customHeight="1">
      <c r="A23" s="10"/>
      <c r="B23" s="21"/>
      <c r="C23" s="3"/>
      <c r="D23" s="4"/>
      <c r="E23" s="23"/>
      <c r="F23" s="23"/>
      <c r="G23" s="112"/>
      <c r="H23" s="31"/>
      <c r="I23" s="176" t="s">
        <v>103</v>
      </c>
      <c r="J23" s="176" t="s">
        <v>26</v>
      </c>
      <c r="K23" s="176" t="s">
        <v>104</v>
      </c>
      <c r="L23" s="177" t="s">
        <v>112</v>
      </c>
      <c r="M23" s="183">
        <f t="shared" si="0"/>
        <v>0</v>
      </c>
    </row>
    <row r="24" spans="1:13" ht="15" customHeight="1">
      <c r="A24" s="10"/>
      <c r="B24" s="21"/>
      <c r="C24" s="3"/>
      <c r="D24" s="4"/>
      <c r="E24" s="23"/>
      <c r="F24" s="23"/>
      <c r="G24" s="112"/>
      <c r="H24" s="31"/>
      <c r="I24" s="177" t="s">
        <v>105</v>
      </c>
      <c r="J24" s="177" t="s">
        <v>26</v>
      </c>
      <c r="K24" s="177" t="s">
        <v>74</v>
      </c>
      <c r="L24" s="177" t="s">
        <v>114</v>
      </c>
      <c r="M24" s="183">
        <f t="shared" si="0"/>
        <v>0</v>
      </c>
    </row>
    <row r="25" spans="1:13" ht="15" customHeight="1">
      <c r="A25" s="10"/>
      <c r="B25" s="21"/>
      <c r="C25" s="3"/>
      <c r="D25" s="4"/>
      <c r="E25" s="23"/>
      <c r="F25" s="23"/>
      <c r="G25" s="112"/>
      <c r="H25" s="31"/>
      <c r="I25" s="177" t="s">
        <v>106</v>
      </c>
      <c r="J25" s="177" t="s">
        <v>26</v>
      </c>
      <c r="K25" s="177" t="s">
        <v>107</v>
      </c>
      <c r="L25" s="177" t="s">
        <v>116</v>
      </c>
      <c r="M25" s="183">
        <f t="shared" si="0"/>
        <v>0</v>
      </c>
    </row>
    <row r="26" spans="1:13" ht="15" customHeight="1">
      <c r="A26" s="10"/>
      <c r="B26" s="21"/>
      <c r="C26" s="3"/>
      <c r="D26" s="4"/>
      <c r="E26" s="23"/>
      <c r="F26" s="23"/>
      <c r="G26" s="112"/>
      <c r="H26" s="31"/>
      <c r="I26" s="177" t="s">
        <v>108</v>
      </c>
      <c r="J26" s="177" t="s">
        <v>26</v>
      </c>
      <c r="K26" s="177" t="s">
        <v>109</v>
      </c>
      <c r="L26" s="177" t="s">
        <v>118</v>
      </c>
      <c r="M26" s="183">
        <f t="shared" si="0"/>
        <v>0</v>
      </c>
    </row>
    <row r="27" spans="1:13" ht="15" customHeight="1">
      <c r="A27" s="10"/>
      <c r="B27" s="21"/>
      <c r="C27" s="3"/>
      <c r="D27" s="4"/>
      <c r="E27" s="23"/>
      <c r="F27" s="23"/>
      <c r="G27" s="112"/>
      <c r="H27" s="31"/>
      <c r="I27" s="177" t="s">
        <v>110</v>
      </c>
      <c r="J27" s="177" t="s">
        <v>26</v>
      </c>
      <c r="K27" s="177" t="s">
        <v>111</v>
      </c>
      <c r="L27" s="177" t="s">
        <v>122</v>
      </c>
      <c r="M27" s="183">
        <f t="shared" si="0"/>
        <v>0</v>
      </c>
    </row>
    <row r="28" spans="1:13" ht="15" customHeight="1">
      <c r="A28" s="10"/>
      <c r="B28" s="21"/>
      <c r="C28" s="3"/>
      <c r="D28" s="4"/>
      <c r="E28" s="23"/>
      <c r="F28" s="23"/>
      <c r="G28" s="112"/>
      <c r="H28" s="31"/>
      <c r="I28" s="177" t="s">
        <v>112</v>
      </c>
      <c r="J28" s="177" t="s">
        <v>26</v>
      </c>
      <c r="K28" s="177" t="s">
        <v>113</v>
      </c>
      <c r="L28" s="177" t="s">
        <v>124</v>
      </c>
      <c r="M28" s="183">
        <f t="shared" si="0"/>
        <v>0</v>
      </c>
    </row>
    <row r="29" spans="1:13" ht="15" customHeight="1">
      <c r="A29" s="10"/>
      <c r="B29" s="21"/>
      <c r="C29" s="15"/>
      <c r="D29" s="4"/>
      <c r="E29" s="23"/>
      <c r="F29" s="23"/>
      <c r="G29" s="112"/>
      <c r="H29" s="31"/>
      <c r="I29" s="177" t="s">
        <v>114</v>
      </c>
      <c r="J29" s="177" t="s">
        <v>26</v>
      </c>
      <c r="K29" s="177" t="s">
        <v>115</v>
      </c>
      <c r="L29" s="177" t="s">
        <v>126</v>
      </c>
      <c r="M29" s="183">
        <f t="shared" si="0"/>
        <v>0</v>
      </c>
    </row>
    <row r="30" spans="1:13" ht="15" customHeight="1">
      <c r="A30" s="10"/>
      <c r="B30" s="21"/>
      <c r="C30" s="3"/>
      <c r="D30" s="4"/>
      <c r="E30" s="23"/>
      <c r="F30" s="23"/>
      <c r="G30" s="112"/>
      <c r="H30" s="31"/>
      <c r="I30" s="177" t="s">
        <v>116</v>
      </c>
      <c r="J30" s="177" t="s">
        <v>26</v>
      </c>
      <c r="K30" s="177" t="s">
        <v>117</v>
      </c>
      <c r="L30" s="177" t="s">
        <v>130</v>
      </c>
      <c r="M30" s="183">
        <f t="shared" si="0"/>
        <v>0</v>
      </c>
    </row>
    <row r="31" spans="1:13" ht="15" customHeight="1">
      <c r="A31" s="10"/>
      <c r="B31" s="21"/>
      <c r="C31" s="3"/>
      <c r="D31" s="4"/>
      <c r="E31" s="23"/>
      <c r="F31" s="23"/>
      <c r="G31" s="112"/>
      <c r="H31" s="31"/>
      <c r="I31" s="177" t="s">
        <v>118</v>
      </c>
      <c r="J31" s="177" t="s">
        <v>26</v>
      </c>
      <c r="K31" s="177" t="s">
        <v>119</v>
      </c>
      <c r="L31" s="177" t="s">
        <v>132</v>
      </c>
      <c r="M31" s="183">
        <f t="shared" si="0"/>
        <v>0</v>
      </c>
    </row>
    <row r="32" spans="1:13" ht="15" customHeight="1">
      <c r="A32" s="10"/>
      <c r="B32" s="21"/>
      <c r="C32" s="3"/>
      <c r="D32" s="4"/>
      <c r="E32" s="23"/>
      <c r="F32" s="23"/>
      <c r="G32" s="112"/>
      <c r="H32" s="31"/>
      <c r="I32" s="176" t="s">
        <v>120</v>
      </c>
      <c r="J32" s="176" t="s">
        <v>26</v>
      </c>
      <c r="K32" s="176" t="s">
        <v>121</v>
      </c>
      <c r="L32" s="178">
        <v>627.004</v>
      </c>
      <c r="M32" s="183">
        <f t="shared" si="0"/>
        <v>0</v>
      </c>
    </row>
    <row r="33" spans="1:13" ht="15" customHeight="1">
      <c r="A33" s="10"/>
      <c r="B33" s="21"/>
      <c r="C33" s="3"/>
      <c r="D33" s="4"/>
      <c r="E33" s="23"/>
      <c r="F33" s="23"/>
      <c r="G33" s="112"/>
      <c r="H33" s="31"/>
      <c r="I33" s="177" t="s">
        <v>122</v>
      </c>
      <c r="J33" s="177" t="s">
        <v>26</v>
      </c>
      <c r="K33" s="177" t="s">
        <v>123</v>
      </c>
      <c r="L33" s="177" t="s">
        <v>135</v>
      </c>
      <c r="M33" s="183">
        <f t="shared" si="0"/>
        <v>0</v>
      </c>
    </row>
    <row r="34" spans="1:13" ht="15" customHeight="1">
      <c r="A34" s="10"/>
      <c r="B34" s="21"/>
      <c r="C34" s="3"/>
      <c r="D34" s="4"/>
      <c r="E34" s="23"/>
      <c r="F34" s="23"/>
      <c r="G34" s="112"/>
      <c r="H34" s="31"/>
      <c r="I34" s="177" t="s">
        <v>124</v>
      </c>
      <c r="J34" s="177" t="s">
        <v>26</v>
      </c>
      <c r="K34" s="177" t="s">
        <v>125</v>
      </c>
      <c r="L34" s="177" t="s">
        <v>137</v>
      </c>
      <c r="M34" s="183">
        <f t="shared" si="0"/>
        <v>0</v>
      </c>
    </row>
    <row r="35" spans="1:13" ht="15" customHeight="1">
      <c r="A35" s="10"/>
      <c r="B35" s="21"/>
      <c r="C35" s="3"/>
      <c r="D35" s="4"/>
      <c r="E35" s="23"/>
      <c r="F35" s="23"/>
      <c r="G35" s="112"/>
      <c r="H35" s="31"/>
      <c r="I35" s="177" t="s">
        <v>126</v>
      </c>
      <c r="J35" s="177" t="s">
        <v>26</v>
      </c>
      <c r="K35" s="177" t="s">
        <v>127</v>
      </c>
      <c r="L35" s="177">
        <v>627.023</v>
      </c>
      <c r="M35" s="183">
        <f t="shared" si="0"/>
        <v>0</v>
      </c>
    </row>
    <row r="36" spans="1:13" ht="15" customHeight="1">
      <c r="A36" s="10"/>
      <c r="B36" s="21"/>
      <c r="C36" s="3"/>
      <c r="D36" s="4"/>
      <c r="E36" s="23"/>
      <c r="F36" s="23"/>
      <c r="G36" s="112"/>
      <c r="H36" s="31"/>
      <c r="I36" s="176" t="s">
        <v>128</v>
      </c>
      <c r="J36" s="176" t="s">
        <v>26</v>
      </c>
      <c r="K36" s="176" t="s">
        <v>129</v>
      </c>
      <c r="L36" s="177" t="s">
        <v>140</v>
      </c>
      <c r="M36" s="183">
        <f t="shared" si="0"/>
        <v>0</v>
      </c>
    </row>
    <row r="37" spans="1:13" ht="15" customHeight="1">
      <c r="A37" s="10"/>
      <c r="B37" s="21"/>
      <c r="C37" s="3"/>
      <c r="D37" s="4"/>
      <c r="E37" s="23"/>
      <c r="F37" s="23"/>
      <c r="G37" s="112"/>
      <c r="H37" s="31"/>
      <c r="I37" s="177" t="s">
        <v>130</v>
      </c>
      <c r="J37" s="177" t="s">
        <v>26</v>
      </c>
      <c r="K37" s="177" t="s">
        <v>131</v>
      </c>
      <c r="L37" s="177" t="s">
        <v>142</v>
      </c>
      <c r="M37" s="183">
        <f t="shared" si="0"/>
        <v>0</v>
      </c>
    </row>
    <row r="38" spans="1:13" ht="15" customHeight="1">
      <c r="A38" s="10"/>
      <c r="B38" s="21"/>
      <c r="C38" s="3"/>
      <c r="D38" s="4"/>
      <c r="E38" s="23"/>
      <c r="F38" s="23"/>
      <c r="G38" s="112"/>
      <c r="H38" s="31"/>
      <c r="I38" s="177" t="s">
        <v>132</v>
      </c>
      <c r="J38" s="177" t="s">
        <v>26</v>
      </c>
      <c r="K38" s="177" t="s">
        <v>133</v>
      </c>
      <c r="L38" s="177" t="s">
        <v>144</v>
      </c>
      <c r="M38" s="183">
        <f t="shared" si="0"/>
        <v>0</v>
      </c>
    </row>
    <row r="39" spans="1:13" ht="15" customHeight="1">
      <c r="A39" s="10"/>
      <c r="B39" s="21"/>
      <c r="C39" s="3"/>
      <c r="D39" s="4"/>
      <c r="E39" s="23"/>
      <c r="F39" s="23"/>
      <c r="G39" s="112"/>
      <c r="H39" s="31"/>
      <c r="I39" s="178">
        <v>627.004</v>
      </c>
      <c r="J39" s="178" t="s">
        <v>26</v>
      </c>
      <c r="K39" s="178" t="s">
        <v>134</v>
      </c>
      <c r="L39" s="177" t="s">
        <v>160</v>
      </c>
      <c r="M39" s="183">
        <f t="shared" si="0"/>
        <v>0</v>
      </c>
    </row>
    <row r="40" spans="1:13" ht="15" customHeight="1">
      <c r="A40" s="10"/>
      <c r="B40" s="21"/>
      <c r="C40" s="3"/>
      <c r="D40" s="4"/>
      <c r="E40" s="23"/>
      <c r="F40" s="23"/>
      <c r="G40" s="112"/>
      <c r="H40" s="31"/>
      <c r="I40" s="177" t="s">
        <v>135</v>
      </c>
      <c r="J40" s="177" t="s">
        <v>26</v>
      </c>
      <c r="K40" s="177" t="s">
        <v>136</v>
      </c>
      <c r="L40" s="177">
        <v>651.003</v>
      </c>
      <c r="M40" s="183">
        <f t="shared" si="0"/>
        <v>0</v>
      </c>
    </row>
    <row r="41" spans="1:13" ht="15" customHeight="1">
      <c r="A41" s="10"/>
      <c r="B41" s="21"/>
      <c r="C41" s="3"/>
      <c r="D41" s="4"/>
      <c r="E41" s="23"/>
      <c r="F41" s="23"/>
      <c r="G41" s="112"/>
      <c r="H41" s="31"/>
      <c r="I41" s="177">
        <v>627.021</v>
      </c>
      <c r="J41" s="177" t="s">
        <v>26</v>
      </c>
      <c r="K41" s="177" t="s">
        <v>138</v>
      </c>
      <c r="L41" s="177" t="s">
        <v>164</v>
      </c>
      <c r="M41" s="183">
        <f t="shared" si="0"/>
        <v>0</v>
      </c>
    </row>
    <row r="42" spans="1:13" ht="15" customHeight="1">
      <c r="A42" s="10"/>
      <c r="B42" s="21"/>
      <c r="C42" s="3"/>
      <c r="D42" s="4"/>
      <c r="E42" s="23"/>
      <c r="F42" s="23"/>
      <c r="G42" s="112"/>
      <c r="H42" s="31"/>
      <c r="I42" s="177">
        <v>627.023</v>
      </c>
      <c r="J42" s="177"/>
      <c r="K42" s="177" t="s">
        <v>139</v>
      </c>
      <c r="L42" s="177" t="s">
        <v>166</v>
      </c>
      <c r="M42" s="183">
        <f t="shared" si="0"/>
        <v>0</v>
      </c>
    </row>
    <row r="43" spans="1:13" ht="15" customHeight="1">
      <c r="A43" s="10"/>
      <c r="B43" s="21"/>
      <c r="C43" s="3"/>
      <c r="D43" s="4"/>
      <c r="E43" s="23"/>
      <c r="F43" s="23"/>
      <c r="G43" s="112"/>
      <c r="H43" s="31"/>
      <c r="I43" s="177" t="s">
        <v>140</v>
      </c>
      <c r="J43" s="177" t="s">
        <v>26</v>
      </c>
      <c r="K43" s="177" t="s">
        <v>141</v>
      </c>
      <c r="L43" s="177" t="s">
        <v>168</v>
      </c>
      <c r="M43" s="183">
        <f t="shared" si="0"/>
        <v>0</v>
      </c>
    </row>
    <row r="44" spans="1:13" ht="15" customHeight="1">
      <c r="A44" s="10"/>
      <c r="B44" s="21"/>
      <c r="C44" s="3"/>
      <c r="D44" s="4"/>
      <c r="E44" s="23"/>
      <c r="F44" s="23"/>
      <c r="G44" s="112"/>
      <c r="H44" s="31"/>
      <c r="I44" s="177" t="s">
        <v>142</v>
      </c>
      <c r="J44" s="177" t="s">
        <v>26</v>
      </c>
      <c r="K44" s="177" t="s">
        <v>143</v>
      </c>
      <c r="L44" s="177" t="s">
        <v>170</v>
      </c>
      <c r="M44" s="183">
        <f t="shared" si="0"/>
        <v>0</v>
      </c>
    </row>
    <row r="45" spans="1:13" ht="15" customHeight="1">
      <c r="A45" s="10"/>
      <c r="B45" s="21"/>
      <c r="C45" s="3"/>
      <c r="D45" s="4"/>
      <c r="E45" s="23"/>
      <c r="F45" s="23"/>
      <c r="G45" s="112"/>
      <c r="H45" s="31"/>
      <c r="I45" s="177" t="s">
        <v>144</v>
      </c>
      <c r="J45" s="177" t="s">
        <v>26</v>
      </c>
      <c r="K45" s="177" t="s">
        <v>145</v>
      </c>
      <c r="L45" s="177" t="s">
        <v>172</v>
      </c>
      <c r="M45" s="183">
        <f t="shared" si="0"/>
        <v>0</v>
      </c>
    </row>
    <row r="46" spans="1:13" ht="15" customHeight="1">
      <c r="A46" s="10"/>
      <c r="B46" s="21"/>
      <c r="C46" s="3"/>
      <c r="D46" s="4"/>
      <c r="E46" s="23"/>
      <c r="F46" s="23"/>
      <c r="G46" s="112"/>
      <c r="H46" s="31"/>
      <c r="I46" s="176" t="s">
        <v>158</v>
      </c>
      <c r="J46" s="176" t="s">
        <v>26</v>
      </c>
      <c r="K46" s="176" t="s">
        <v>159</v>
      </c>
      <c r="L46" s="177" t="s">
        <v>174</v>
      </c>
      <c r="M46" s="183">
        <f t="shared" si="0"/>
        <v>0</v>
      </c>
    </row>
    <row r="47" spans="1:13" ht="15" customHeight="1">
      <c r="A47" s="10"/>
      <c r="B47" s="21"/>
      <c r="C47" s="3"/>
      <c r="D47" s="4"/>
      <c r="E47" s="23"/>
      <c r="F47" s="23"/>
      <c r="G47" s="112"/>
      <c r="H47" s="31"/>
      <c r="I47" s="177" t="s">
        <v>160</v>
      </c>
      <c r="J47" s="177" t="s">
        <v>26</v>
      </c>
      <c r="K47" s="177" t="s">
        <v>161</v>
      </c>
      <c r="L47" s="177" t="s">
        <v>176</v>
      </c>
      <c r="M47" s="183">
        <f t="shared" si="0"/>
        <v>0</v>
      </c>
    </row>
    <row r="48" spans="1:13" ht="15" customHeight="1">
      <c r="A48" s="10"/>
      <c r="B48" s="21"/>
      <c r="C48" s="3"/>
      <c r="D48" s="4"/>
      <c r="E48" s="23"/>
      <c r="F48" s="23"/>
      <c r="G48" s="112"/>
      <c r="H48" s="31"/>
      <c r="I48" s="176" t="s">
        <v>162</v>
      </c>
      <c r="J48" s="176" t="s">
        <v>26</v>
      </c>
      <c r="K48" s="176" t="s">
        <v>163</v>
      </c>
      <c r="L48" s="177" t="s">
        <v>178</v>
      </c>
      <c r="M48" s="183">
        <f t="shared" si="0"/>
        <v>0</v>
      </c>
    </row>
    <row r="49" spans="1:13" ht="15" customHeight="1">
      <c r="A49" s="10"/>
      <c r="B49" s="21"/>
      <c r="C49" s="3"/>
      <c r="D49" s="4"/>
      <c r="E49" s="23"/>
      <c r="F49" s="23"/>
      <c r="G49" s="112"/>
      <c r="H49" s="31"/>
      <c r="I49" s="177">
        <v>651.003</v>
      </c>
      <c r="J49" s="177" t="s">
        <v>26</v>
      </c>
      <c r="K49" s="177" t="s">
        <v>256</v>
      </c>
      <c r="L49" s="177" t="s">
        <v>182</v>
      </c>
      <c r="M49" s="183">
        <f t="shared" si="0"/>
        <v>0</v>
      </c>
    </row>
    <row r="50" spans="1:13" ht="15" customHeight="1">
      <c r="A50" s="10"/>
      <c r="B50" s="21"/>
      <c r="C50" s="3"/>
      <c r="D50" s="4"/>
      <c r="E50" s="23"/>
      <c r="F50" s="23"/>
      <c r="G50" s="112"/>
      <c r="H50" s="31"/>
      <c r="I50" s="177" t="s">
        <v>164</v>
      </c>
      <c r="J50" s="177" t="s">
        <v>26</v>
      </c>
      <c r="K50" s="177" t="s">
        <v>165</v>
      </c>
      <c r="L50" s="177">
        <v>663.002</v>
      </c>
      <c r="M50" s="183">
        <f t="shared" si="0"/>
        <v>0</v>
      </c>
    </row>
    <row r="51" spans="1:13" ht="15" customHeight="1">
      <c r="A51" s="10"/>
      <c r="B51" s="21"/>
      <c r="C51" s="3"/>
      <c r="D51" s="4"/>
      <c r="E51" s="23"/>
      <c r="F51" s="23"/>
      <c r="G51" s="112"/>
      <c r="H51" s="31"/>
      <c r="I51" s="177" t="s">
        <v>166</v>
      </c>
      <c r="J51" s="177" t="s">
        <v>26</v>
      </c>
      <c r="K51" s="177" t="s">
        <v>167</v>
      </c>
      <c r="L51" s="177" t="s">
        <v>187</v>
      </c>
      <c r="M51" s="183">
        <f t="shared" si="0"/>
        <v>0</v>
      </c>
    </row>
    <row r="52" spans="1:13" ht="15" customHeight="1">
      <c r="A52" s="10"/>
      <c r="B52" s="21"/>
      <c r="C52" s="3"/>
      <c r="D52" s="4"/>
      <c r="E52" s="23"/>
      <c r="F52" s="23"/>
      <c r="G52" s="112"/>
      <c r="H52" s="31"/>
      <c r="I52" s="177" t="s">
        <v>168</v>
      </c>
      <c r="J52" s="177" t="s">
        <v>26</v>
      </c>
      <c r="K52" s="177" t="s">
        <v>169</v>
      </c>
      <c r="L52" s="177" t="s">
        <v>190</v>
      </c>
      <c r="M52" s="183">
        <f t="shared" si="0"/>
        <v>0</v>
      </c>
    </row>
    <row r="53" spans="1:13" ht="15" customHeight="1">
      <c r="A53" s="10"/>
      <c r="B53" s="21"/>
      <c r="C53" s="3"/>
      <c r="D53" s="4"/>
      <c r="E53" s="23"/>
      <c r="F53" s="23"/>
      <c r="G53" s="112"/>
      <c r="H53" s="31"/>
      <c r="I53" s="177" t="s">
        <v>170</v>
      </c>
      <c r="J53" s="177" t="s">
        <v>26</v>
      </c>
      <c r="K53" s="177" t="s">
        <v>171</v>
      </c>
      <c r="L53" s="177" t="s">
        <v>192</v>
      </c>
      <c r="M53" s="183">
        <f t="shared" si="0"/>
        <v>0</v>
      </c>
    </row>
    <row r="54" spans="1:13" ht="15" customHeight="1">
      <c r="A54" s="10"/>
      <c r="B54" s="21"/>
      <c r="C54" s="3"/>
      <c r="D54" s="4"/>
      <c r="E54" s="23"/>
      <c r="F54" s="23"/>
      <c r="G54" s="112"/>
      <c r="H54" s="31"/>
      <c r="I54" s="177" t="s">
        <v>172</v>
      </c>
      <c r="J54" s="177" t="s">
        <v>26</v>
      </c>
      <c r="K54" s="177" t="s">
        <v>173</v>
      </c>
      <c r="L54" s="177" t="s">
        <v>194</v>
      </c>
      <c r="M54" s="183">
        <f t="shared" si="0"/>
        <v>0</v>
      </c>
    </row>
    <row r="55" spans="1:13" ht="15" customHeight="1">
      <c r="A55" s="10"/>
      <c r="B55" s="21"/>
      <c r="C55" s="3"/>
      <c r="D55" s="4"/>
      <c r="E55" s="23"/>
      <c r="F55" s="23"/>
      <c r="G55" s="112"/>
      <c r="H55" s="31"/>
      <c r="I55" s="177" t="s">
        <v>174</v>
      </c>
      <c r="J55" s="177" t="s">
        <v>26</v>
      </c>
      <c r="K55" s="177" t="s">
        <v>175</v>
      </c>
      <c r="L55" s="177" t="s">
        <v>196</v>
      </c>
      <c r="M55" s="183">
        <f t="shared" si="0"/>
        <v>0</v>
      </c>
    </row>
    <row r="56" spans="1:13" ht="15" customHeight="1">
      <c r="A56" s="10"/>
      <c r="B56" s="21"/>
      <c r="C56" s="3"/>
      <c r="D56" s="4"/>
      <c r="E56" s="23"/>
      <c r="F56" s="23"/>
      <c r="G56" s="112"/>
      <c r="H56" s="31"/>
      <c r="I56" s="177" t="s">
        <v>176</v>
      </c>
      <c r="J56" s="177" t="s">
        <v>26</v>
      </c>
      <c r="K56" s="177" t="s">
        <v>177</v>
      </c>
      <c r="L56" s="177" t="s">
        <v>198</v>
      </c>
      <c r="M56" s="183">
        <f t="shared" si="0"/>
        <v>0</v>
      </c>
    </row>
    <row r="57" spans="1:13" ht="15" customHeight="1">
      <c r="A57" s="10"/>
      <c r="B57" s="21"/>
      <c r="C57" s="3"/>
      <c r="D57" s="4"/>
      <c r="E57" s="23"/>
      <c r="F57" s="23"/>
      <c r="G57" s="112"/>
      <c r="H57" s="31"/>
      <c r="I57" s="177" t="s">
        <v>178</v>
      </c>
      <c r="J57" s="177" t="s">
        <v>26</v>
      </c>
      <c r="K57" s="177" t="s">
        <v>179</v>
      </c>
      <c r="L57" s="177" t="s">
        <v>200</v>
      </c>
      <c r="M57" s="183">
        <f t="shared" si="0"/>
        <v>0</v>
      </c>
    </row>
    <row r="58" spans="1:13" ht="15" customHeight="1">
      <c r="A58" s="10"/>
      <c r="B58" s="21"/>
      <c r="C58" s="3"/>
      <c r="D58" s="4"/>
      <c r="E58" s="23"/>
      <c r="F58" s="23"/>
      <c r="G58" s="112"/>
      <c r="H58" s="31"/>
      <c r="I58" s="176" t="s">
        <v>180</v>
      </c>
      <c r="J58" s="176" t="s">
        <v>26</v>
      </c>
      <c r="K58" s="176" t="s">
        <v>181</v>
      </c>
      <c r="L58" s="177" t="s">
        <v>202</v>
      </c>
      <c r="M58" s="183">
        <f t="shared" si="0"/>
        <v>0</v>
      </c>
    </row>
    <row r="59" spans="1:13" ht="15" customHeight="1">
      <c r="A59" s="10"/>
      <c r="B59" s="21"/>
      <c r="C59" s="3"/>
      <c r="D59" s="4"/>
      <c r="E59" s="23"/>
      <c r="F59" s="23"/>
      <c r="G59" s="112"/>
      <c r="H59" s="31"/>
      <c r="I59" s="177" t="s">
        <v>182</v>
      </c>
      <c r="J59" s="177" t="s">
        <v>26</v>
      </c>
      <c r="K59" s="177" t="s">
        <v>183</v>
      </c>
      <c r="L59" s="177" t="s">
        <v>204</v>
      </c>
      <c r="M59" s="183">
        <f t="shared" si="0"/>
        <v>0</v>
      </c>
    </row>
    <row r="60" spans="1:13" ht="15" customHeight="1">
      <c r="A60" s="10"/>
      <c r="B60" s="21"/>
      <c r="C60" s="3"/>
      <c r="D60" s="4"/>
      <c r="E60" s="23"/>
      <c r="F60" s="23"/>
      <c r="G60" s="112"/>
      <c r="H60" s="31"/>
      <c r="I60" s="179">
        <v>663</v>
      </c>
      <c r="J60" s="176" t="s">
        <v>26</v>
      </c>
      <c r="K60" s="176" t="s">
        <v>184</v>
      </c>
      <c r="L60" s="177" t="s">
        <v>206</v>
      </c>
      <c r="M60" s="183">
        <f t="shared" si="0"/>
        <v>0</v>
      </c>
    </row>
    <row r="61" spans="1:13" ht="15" customHeight="1">
      <c r="A61" s="10"/>
      <c r="B61" s="21"/>
      <c r="C61" s="3"/>
      <c r="D61" s="4"/>
      <c r="E61" s="23"/>
      <c r="F61" s="23"/>
      <c r="G61" s="112"/>
      <c r="H61" s="31"/>
      <c r="I61" s="177">
        <v>663.002</v>
      </c>
      <c r="J61" s="177" t="s">
        <v>26</v>
      </c>
      <c r="K61" s="177" t="s">
        <v>257</v>
      </c>
      <c r="L61" s="177" t="s">
        <v>208</v>
      </c>
      <c r="M61" s="183">
        <f t="shared" si="0"/>
        <v>0</v>
      </c>
    </row>
    <row r="62" spans="1:13" ht="15" customHeight="1">
      <c r="A62" s="10"/>
      <c r="B62" s="21"/>
      <c r="C62" s="3"/>
      <c r="D62" s="4"/>
      <c r="E62" s="23"/>
      <c r="F62" s="23"/>
      <c r="G62" s="112"/>
      <c r="H62" s="31"/>
      <c r="I62" s="176" t="s">
        <v>188</v>
      </c>
      <c r="J62" s="176" t="s">
        <v>26</v>
      </c>
      <c r="K62" s="176" t="s">
        <v>189</v>
      </c>
      <c r="L62" s="177" t="s">
        <v>210</v>
      </c>
      <c r="M62" s="183">
        <f t="shared" si="0"/>
        <v>0</v>
      </c>
    </row>
    <row r="63" spans="1:13" ht="15" customHeight="1">
      <c r="A63" s="10"/>
      <c r="B63" s="21"/>
      <c r="C63" s="3"/>
      <c r="D63" s="4"/>
      <c r="E63" s="23"/>
      <c r="F63" s="23"/>
      <c r="G63" s="112"/>
      <c r="H63" s="31"/>
      <c r="I63" s="177" t="s">
        <v>190</v>
      </c>
      <c r="J63" s="177" t="s">
        <v>26</v>
      </c>
      <c r="K63" s="177" t="s">
        <v>191</v>
      </c>
      <c r="M63" s="183">
        <f t="shared" si="0"/>
        <v>0</v>
      </c>
    </row>
    <row r="64" spans="1:13" ht="15" customHeight="1">
      <c r="A64" s="10"/>
      <c r="B64" s="21"/>
      <c r="C64" s="3"/>
      <c r="D64" s="4"/>
      <c r="E64" s="23"/>
      <c r="F64" s="23"/>
      <c r="G64" s="112"/>
      <c r="H64" s="31"/>
      <c r="I64" s="177" t="s">
        <v>192</v>
      </c>
      <c r="J64" s="177" t="s">
        <v>26</v>
      </c>
      <c r="K64" s="177" t="s">
        <v>193</v>
      </c>
      <c r="M64" s="183">
        <f t="shared" si="0"/>
        <v>0</v>
      </c>
    </row>
    <row r="65" spans="1:13" ht="15" customHeight="1">
      <c r="A65" s="10"/>
      <c r="B65" s="21"/>
      <c r="C65" s="3"/>
      <c r="D65" s="4"/>
      <c r="E65" s="23"/>
      <c r="F65" s="23"/>
      <c r="G65" s="112"/>
      <c r="H65" s="31"/>
      <c r="I65" s="177" t="s">
        <v>194</v>
      </c>
      <c r="J65" s="177" t="s">
        <v>26</v>
      </c>
      <c r="K65" s="177" t="s">
        <v>195</v>
      </c>
      <c r="M65" s="183">
        <f t="shared" si="0"/>
        <v>0</v>
      </c>
    </row>
    <row r="66" spans="1:13" ht="15" customHeight="1">
      <c r="A66" s="10"/>
      <c r="B66" s="21"/>
      <c r="C66" s="3"/>
      <c r="D66" s="4"/>
      <c r="E66" s="23"/>
      <c r="F66" s="23"/>
      <c r="G66" s="112"/>
      <c r="H66" s="31"/>
      <c r="I66" s="177" t="s">
        <v>196</v>
      </c>
      <c r="J66" s="177" t="s">
        <v>26</v>
      </c>
      <c r="K66" s="177" t="s">
        <v>197</v>
      </c>
      <c r="M66" s="183">
        <f t="shared" si="0"/>
        <v>0</v>
      </c>
    </row>
    <row r="67" spans="1:13" ht="15" customHeight="1">
      <c r="A67" s="10"/>
      <c r="B67" s="21"/>
      <c r="C67" s="3"/>
      <c r="D67" s="4"/>
      <c r="E67" s="23"/>
      <c r="F67" s="23"/>
      <c r="G67" s="112"/>
      <c r="H67" s="31"/>
      <c r="I67" s="177" t="s">
        <v>198</v>
      </c>
      <c r="J67" s="177" t="s">
        <v>26</v>
      </c>
      <c r="K67" s="177" t="s">
        <v>199</v>
      </c>
      <c r="M67" s="183">
        <f t="shared" si="0"/>
        <v>0</v>
      </c>
    </row>
    <row r="68" spans="1:13" ht="15" customHeight="1">
      <c r="A68" s="10"/>
      <c r="B68" s="21"/>
      <c r="C68" s="3"/>
      <c r="D68" s="4"/>
      <c r="E68" s="23"/>
      <c r="F68" s="23"/>
      <c r="G68" s="112"/>
      <c r="H68" s="31"/>
      <c r="I68" s="177" t="s">
        <v>200</v>
      </c>
      <c r="J68" s="177" t="s">
        <v>26</v>
      </c>
      <c r="K68" s="177" t="s">
        <v>201</v>
      </c>
      <c r="M68" s="183">
        <f t="shared" si="0"/>
        <v>0</v>
      </c>
    </row>
    <row r="69" spans="1:13" ht="15" customHeight="1">
      <c r="A69" s="10"/>
      <c r="B69" s="21"/>
      <c r="C69" s="3"/>
      <c r="D69" s="4"/>
      <c r="E69" s="23"/>
      <c r="F69" s="23"/>
      <c r="G69" s="112"/>
      <c r="H69" s="31"/>
      <c r="I69" s="177" t="s">
        <v>202</v>
      </c>
      <c r="J69" s="177" t="s">
        <v>26</v>
      </c>
      <c r="K69" s="177" t="s">
        <v>203</v>
      </c>
      <c r="M69" s="183">
        <f t="shared" si="0"/>
        <v>0</v>
      </c>
    </row>
    <row r="70" spans="1:13" ht="15" customHeight="1">
      <c r="A70" s="10"/>
      <c r="B70" s="21"/>
      <c r="C70" s="3"/>
      <c r="D70" s="4"/>
      <c r="E70" s="23"/>
      <c r="F70" s="23"/>
      <c r="G70" s="112"/>
      <c r="H70" s="31"/>
      <c r="I70" s="177" t="s">
        <v>204</v>
      </c>
      <c r="J70" s="177" t="s">
        <v>26</v>
      </c>
      <c r="K70" s="177" t="s">
        <v>205</v>
      </c>
      <c r="M70" s="183">
        <f t="shared" si="0"/>
        <v>0</v>
      </c>
    </row>
    <row r="71" spans="1:13" ht="15" customHeight="1">
      <c r="A71" s="10"/>
      <c r="B71" s="21"/>
      <c r="C71" s="3"/>
      <c r="D71" s="4"/>
      <c r="E71" s="23"/>
      <c r="F71" s="23"/>
      <c r="G71" s="112"/>
      <c r="H71" s="31"/>
      <c r="I71" s="177" t="s">
        <v>206</v>
      </c>
      <c r="J71" s="177" t="s">
        <v>26</v>
      </c>
      <c r="K71" s="177" t="s">
        <v>207</v>
      </c>
      <c r="M71" s="183">
        <f t="shared" si="0"/>
        <v>0</v>
      </c>
    </row>
    <row r="72" spans="1:13" ht="15" customHeight="1">
      <c r="A72" s="10"/>
      <c r="B72" s="21"/>
      <c r="C72" s="3"/>
      <c r="D72" s="4"/>
      <c r="E72" s="23"/>
      <c r="F72" s="23"/>
      <c r="G72" s="112"/>
      <c r="H72" s="31"/>
      <c r="I72" s="177" t="s">
        <v>208</v>
      </c>
      <c r="J72" s="177" t="s">
        <v>26</v>
      </c>
      <c r="K72" s="177" t="s">
        <v>209</v>
      </c>
      <c r="M72" s="183">
        <f t="shared" si="0"/>
        <v>0</v>
      </c>
    </row>
    <row r="73" spans="1:13" ht="15" customHeight="1">
      <c r="A73" s="10"/>
      <c r="B73" s="21"/>
      <c r="C73" s="3"/>
      <c r="D73" s="4"/>
      <c r="E73" s="23"/>
      <c r="F73" s="23"/>
      <c r="G73" s="112"/>
      <c r="H73" s="31"/>
      <c r="I73" s="177" t="s">
        <v>210</v>
      </c>
      <c r="J73" s="177" t="s">
        <v>26</v>
      </c>
      <c r="K73" s="177" t="s">
        <v>211</v>
      </c>
      <c r="M73" s="183">
        <f t="shared" si="0"/>
        <v>0</v>
      </c>
    </row>
    <row r="74" spans="1:13" ht="15" customHeight="1">
      <c r="A74" s="10"/>
      <c r="B74" s="21"/>
      <c r="C74" s="3"/>
      <c r="D74" s="4"/>
      <c r="E74" s="23"/>
      <c r="F74" s="23"/>
      <c r="G74" s="112"/>
      <c r="H74" s="31"/>
      <c r="I74" s="177"/>
      <c r="J74" s="177"/>
      <c r="K74" s="177"/>
      <c r="M74" s="183">
        <f t="shared" si="0"/>
        <v>0</v>
      </c>
    </row>
    <row r="75" spans="1:13" ht="15" customHeight="1">
      <c r="A75" s="10"/>
      <c r="B75" s="21"/>
      <c r="C75" s="3"/>
      <c r="D75" s="4"/>
      <c r="E75" s="23"/>
      <c r="F75" s="23"/>
      <c r="G75" s="112"/>
      <c r="H75" s="31"/>
      <c r="I75" s="177"/>
      <c r="J75" s="177"/>
      <c r="K75" s="177"/>
      <c r="M75" s="183">
        <f t="shared" si="0"/>
        <v>0</v>
      </c>
    </row>
    <row r="76" spans="1:13" ht="15" customHeight="1">
      <c r="A76" s="10"/>
      <c r="B76" s="21"/>
      <c r="C76" s="3"/>
      <c r="D76" s="4"/>
      <c r="E76" s="23"/>
      <c r="F76" s="23"/>
      <c r="G76" s="112"/>
      <c r="H76" s="31"/>
      <c r="I76" s="177"/>
      <c r="J76" s="177"/>
      <c r="K76" s="177"/>
      <c r="M76" s="183">
        <f t="shared" si="0"/>
        <v>0</v>
      </c>
    </row>
    <row r="77" spans="1:13" ht="15" customHeight="1">
      <c r="A77" s="10"/>
      <c r="B77" s="21"/>
      <c r="C77" s="3"/>
      <c r="D77" s="4"/>
      <c r="E77" s="23"/>
      <c r="F77" s="23"/>
      <c r="G77" s="112"/>
      <c r="H77" s="31"/>
      <c r="I77" s="177"/>
      <c r="J77" s="177"/>
      <c r="K77" s="177"/>
      <c r="M77" s="183">
        <f t="shared" si="0"/>
        <v>0</v>
      </c>
    </row>
    <row r="78" spans="1:13" ht="15" customHeight="1">
      <c r="A78" s="10"/>
      <c r="B78" s="21"/>
      <c r="C78" s="3"/>
      <c r="D78" s="4"/>
      <c r="E78" s="23"/>
      <c r="F78" s="23"/>
      <c r="G78" s="112"/>
      <c r="H78" s="31"/>
      <c r="I78" s="177"/>
      <c r="J78" s="177"/>
      <c r="K78" s="177"/>
      <c r="M78" s="183">
        <f t="shared" si="0"/>
        <v>0</v>
      </c>
    </row>
    <row r="79" spans="1:13" ht="15" customHeight="1">
      <c r="A79" s="10"/>
      <c r="B79" s="21"/>
      <c r="C79" s="3"/>
      <c r="D79" s="4"/>
      <c r="E79" s="23"/>
      <c r="F79" s="23"/>
      <c r="G79" s="112"/>
      <c r="H79" s="31"/>
      <c r="I79" s="177"/>
      <c r="J79" s="177"/>
      <c r="K79" s="177"/>
      <c r="M79" s="183">
        <f t="shared" si="0"/>
        <v>0</v>
      </c>
    </row>
    <row r="80" spans="1:13" ht="15" customHeight="1">
      <c r="A80" s="10"/>
      <c r="B80" s="21"/>
      <c r="C80" s="3"/>
      <c r="D80" s="4"/>
      <c r="E80" s="23"/>
      <c r="F80" s="23"/>
      <c r="G80" s="112"/>
      <c r="H80" s="31"/>
      <c r="I80" s="177"/>
      <c r="J80" s="177"/>
      <c r="K80" s="177"/>
      <c r="M80" s="183">
        <f t="shared" si="0"/>
        <v>0</v>
      </c>
    </row>
    <row r="81" spans="1:13" ht="15" customHeight="1">
      <c r="A81" s="10"/>
      <c r="B81" s="21"/>
      <c r="C81" s="3"/>
      <c r="D81" s="4"/>
      <c r="E81" s="23"/>
      <c r="F81" s="23"/>
      <c r="G81" s="112"/>
      <c r="H81" s="31"/>
      <c r="I81" s="177"/>
      <c r="J81" s="177"/>
      <c r="K81" s="177"/>
      <c r="M81" s="183">
        <f t="shared" si="0"/>
        <v>0</v>
      </c>
    </row>
    <row r="82" spans="1:13" ht="15" customHeight="1">
      <c r="A82" s="10"/>
      <c r="B82" s="21"/>
      <c r="C82" s="3"/>
      <c r="D82" s="4"/>
      <c r="E82" s="23"/>
      <c r="F82" s="23"/>
      <c r="G82" s="112"/>
      <c r="H82" s="31"/>
      <c r="I82" s="177"/>
      <c r="J82" s="177"/>
      <c r="K82" s="177"/>
      <c r="M82" s="183">
        <f t="shared" si="0"/>
        <v>0</v>
      </c>
    </row>
    <row r="83" spans="1:13" ht="15" customHeight="1">
      <c r="A83" s="10"/>
      <c r="B83" s="21"/>
      <c r="C83" s="3"/>
      <c r="D83" s="4"/>
      <c r="E83" s="23"/>
      <c r="F83" s="23"/>
      <c r="G83" s="112"/>
      <c r="H83" s="31"/>
      <c r="I83" s="177"/>
      <c r="J83" s="177"/>
      <c r="K83" s="177"/>
      <c r="M83" s="183">
        <f t="shared" si="0"/>
        <v>0</v>
      </c>
    </row>
    <row r="84" spans="1:13" ht="15" customHeight="1">
      <c r="A84" s="10"/>
      <c r="B84" s="21"/>
      <c r="C84" s="3"/>
      <c r="D84" s="4"/>
      <c r="E84" s="23"/>
      <c r="F84" s="23"/>
      <c r="G84" s="112"/>
      <c r="H84" s="31"/>
      <c r="I84" s="177"/>
      <c r="J84" s="177"/>
      <c r="K84" s="177"/>
      <c r="M84" s="183">
        <f t="shared" si="0"/>
        <v>0</v>
      </c>
    </row>
    <row r="85" spans="1:13" ht="15" customHeight="1">
      <c r="A85" s="10"/>
      <c r="B85" s="21"/>
      <c r="C85" s="3"/>
      <c r="D85" s="4"/>
      <c r="E85" s="23"/>
      <c r="F85" s="23"/>
      <c r="G85" s="112"/>
      <c r="H85" s="31"/>
      <c r="I85" s="177"/>
      <c r="J85" s="177"/>
      <c r="K85" s="177"/>
      <c r="M85" s="183">
        <f t="shared" si="0"/>
        <v>0</v>
      </c>
    </row>
    <row r="86" spans="1:13" ht="15" customHeight="1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3">
        <f t="shared" si="0"/>
        <v>0</v>
      </c>
    </row>
    <row r="87" spans="1:13" ht="15" customHeight="1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3">
        <f t="shared" si="0"/>
        <v>0</v>
      </c>
    </row>
    <row r="88" spans="1:13" ht="15" customHeight="1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3">
        <f aca="true" t="shared" si="1" ref="M88:M110">IF(G88="Y",D88,0)</f>
        <v>0</v>
      </c>
    </row>
    <row r="89" spans="1:13" ht="15" customHeight="1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3">
        <f t="shared" si="1"/>
        <v>0</v>
      </c>
    </row>
    <row r="90" spans="1:13" ht="15" customHeight="1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3">
        <f t="shared" si="1"/>
        <v>0</v>
      </c>
    </row>
    <row r="91" spans="1:13" ht="15" customHeight="1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3">
        <f t="shared" si="1"/>
        <v>0</v>
      </c>
    </row>
    <row r="92" spans="1:13" ht="15" customHeight="1">
      <c r="A92" s="10"/>
      <c r="B92" s="21"/>
      <c r="C92" s="3"/>
      <c r="D92" s="4"/>
      <c r="E92" s="23"/>
      <c r="F92" s="23"/>
      <c r="G92" s="112"/>
      <c r="H92" s="31"/>
      <c r="I92" s="91"/>
      <c r="J92" s="91"/>
      <c r="K92" s="91"/>
      <c r="M92" s="183">
        <f t="shared" si="1"/>
        <v>0</v>
      </c>
    </row>
    <row r="93" spans="1:13" ht="15" customHeight="1">
      <c r="A93" s="10"/>
      <c r="B93" s="21"/>
      <c r="C93" s="3"/>
      <c r="D93" s="4"/>
      <c r="E93" s="23"/>
      <c r="F93" s="23"/>
      <c r="G93" s="112"/>
      <c r="H93" s="31"/>
      <c r="I93" s="91"/>
      <c r="J93" s="91"/>
      <c r="K93" s="91"/>
      <c r="M93" s="183">
        <f t="shared" si="1"/>
        <v>0</v>
      </c>
    </row>
    <row r="94" spans="1:13" ht="15" customHeight="1">
      <c r="A94" s="10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77"/>
      <c r="B111" s="77"/>
      <c r="C111" s="79" t="s">
        <v>21</v>
      </c>
      <c r="D111" s="78">
        <f>SUM(D3:D110)</f>
        <v>0</v>
      </c>
      <c r="E111" s="31"/>
      <c r="F111" s="111" t="s">
        <v>243</v>
      </c>
      <c r="G111" s="110">
        <f>M111</f>
        <v>0</v>
      </c>
      <c r="H111" s="31"/>
      <c r="M111" s="183">
        <f>SUM(M3:M110)</f>
        <v>0</v>
      </c>
    </row>
    <row r="112" spans="1:13" ht="6" customHeight="1" thickTop="1">
      <c r="A112" s="31"/>
      <c r="B112" s="31"/>
      <c r="C112" s="31"/>
      <c r="D112" s="31"/>
      <c r="E112" s="31"/>
      <c r="F112" s="31"/>
      <c r="G112" s="31"/>
      <c r="H112" s="31"/>
      <c r="M112" s="183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 sheet="1" objects="1" scenarios="1"/>
  <dataValidations count="4">
    <dataValidation allowBlank="1" showErrorMessage="1" errorTitle="ECOASUPPLIES" error="ECOA CODE MUST BE A VALID SUPPLY CODE." sqref="B3:B4"/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$L$4:$L$62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CJCC</dc:creator>
  <cp:keywords/>
  <dc:description/>
  <cp:lastModifiedBy>jpeart</cp:lastModifiedBy>
  <cp:lastPrinted>2010-02-02T20:31:05Z</cp:lastPrinted>
  <dcterms:created xsi:type="dcterms:W3CDTF">2000-08-28T14:48:27Z</dcterms:created>
  <dcterms:modified xsi:type="dcterms:W3CDTF">2011-02-28T15:48:18Z</dcterms:modified>
  <cp:category/>
  <cp:version/>
  <cp:contentType/>
  <cp:contentStatus/>
</cp:coreProperties>
</file>