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Kristy.Carter\Desktop\FY16 RFA\"/>
    </mc:Choice>
  </mc:AlternateContent>
  <bookViews>
    <workbookView xWindow="0" yWindow="0" windowWidth="20490" windowHeight="7755"/>
  </bookViews>
  <sheets>
    <sheet name="Budget worksheet" sheetId="10" r:id="rId1"/>
  </sheets>
  <definedNames>
    <definedName name="_xlnm.Print_Area" localSheetId="0">'Budget worksheet'!$A$1:$M$193</definedName>
  </definedNames>
  <calcPr calcId="152511"/>
</workbook>
</file>

<file path=xl/calcChain.xml><?xml version="1.0" encoding="utf-8"?>
<calcChain xmlns="http://schemas.openxmlformats.org/spreadsheetml/2006/main">
  <c r="K21" i="10" l="1"/>
  <c r="K29" i="10"/>
  <c r="K22" i="10"/>
  <c r="K20" i="10"/>
  <c r="K23" i="10" l="1"/>
  <c r="K24" i="10"/>
  <c r="K25" i="10"/>
  <c r="K26" i="10"/>
  <c r="R129" i="10" l="1"/>
  <c r="K129" i="10"/>
  <c r="R130" i="10"/>
  <c r="K130" i="10"/>
  <c r="R131" i="10"/>
  <c r="K131" i="10"/>
  <c r="R132" i="10"/>
  <c r="K132" i="10"/>
  <c r="K127" i="10"/>
  <c r="K128" i="10"/>
  <c r="K133" i="10"/>
  <c r="K126" i="10"/>
  <c r="H42" i="10"/>
  <c r="K49" i="10"/>
  <c r="K35" i="10"/>
  <c r="K34" i="10"/>
  <c r="K33" i="10"/>
  <c r="K32" i="10"/>
  <c r="K31" i="10"/>
  <c r="K30" i="10"/>
  <c r="K141" i="10"/>
  <c r="K92" i="10"/>
  <c r="K103" i="10"/>
  <c r="R126" i="10"/>
  <c r="K115" i="10"/>
  <c r="K68" i="10"/>
  <c r="K79" i="10"/>
  <c r="K50" i="10" l="1"/>
  <c r="K51" i="10"/>
  <c r="K52" i="10"/>
  <c r="K53" i="10"/>
  <c r="K54" i="10"/>
  <c r="K55" i="10"/>
  <c r="K56" i="10"/>
  <c r="K57" i="10"/>
  <c r="H43" i="10"/>
  <c r="G180" i="10" s="1"/>
  <c r="K69" i="10"/>
  <c r="K70" i="10"/>
  <c r="K71" i="10"/>
  <c r="K72" i="10"/>
  <c r="K73" i="10"/>
  <c r="K74" i="10"/>
  <c r="K75" i="10"/>
  <c r="K80" i="10"/>
  <c r="K81" i="10"/>
  <c r="K82" i="10"/>
  <c r="K83" i="10"/>
  <c r="K116" i="10"/>
  <c r="K117" i="10"/>
  <c r="K118" i="10"/>
  <c r="K143" i="10"/>
  <c r="K142" i="10"/>
  <c r="K156" i="10"/>
  <c r="K104" i="10"/>
  <c r="K105" i="10"/>
  <c r="K106" i="10"/>
  <c r="K107" i="10"/>
  <c r="K108" i="10"/>
  <c r="K93" i="10"/>
  <c r="K94" i="10"/>
  <c r="K95" i="10"/>
  <c r="K96" i="10"/>
  <c r="R42" i="10"/>
  <c r="R49" i="10"/>
  <c r="R50" i="10"/>
  <c r="R51" i="10"/>
  <c r="R52" i="10"/>
  <c r="R53" i="10"/>
  <c r="R54" i="10"/>
  <c r="R55" i="10"/>
  <c r="R56" i="10"/>
  <c r="R57" i="10"/>
  <c r="R20" i="10"/>
  <c r="R21" i="10"/>
  <c r="R22" i="10"/>
  <c r="R23" i="10"/>
  <c r="R24" i="10"/>
  <c r="R25" i="10"/>
  <c r="R26" i="10"/>
  <c r="R151" i="10"/>
  <c r="R152" i="10"/>
  <c r="R153" i="10"/>
  <c r="R154" i="10"/>
  <c r="R155" i="10"/>
  <c r="R141" i="10"/>
  <c r="R142" i="10"/>
  <c r="R143" i="10"/>
  <c r="R127" i="10"/>
  <c r="R128" i="10"/>
  <c r="R133" i="10"/>
  <c r="R115" i="10"/>
  <c r="R116" i="10"/>
  <c r="R117" i="10"/>
  <c r="R118" i="10"/>
  <c r="R103" i="10"/>
  <c r="R104" i="10"/>
  <c r="R105" i="10"/>
  <c r="R106" i="10"/>
  <c r="R107" i="10"/>
  <c r="R108" i="10"/>
  <c r="R92" i="10"/>
  <c r="R93" i="10"/>
  <c r="R94" i="10"/>
  <c r="R95" i="10"/>
  <c r="R96" i="10"/>
  <c r="R79" i="10"/>
  <c r="R80" i="10"/>
  <c r="R81" i="10"/>
  <c r="R82" i="10"/>
  <c r="R83" i="10"/>
  <c r="R68" i="10"/>
  <c r="R69" i="10"/>
  <c r="R70" i="10"/>
  <c r="R71" i="10"/>
  <c r="R72" i="10"/>
  <c r="R73" i="10"/>
  <c r="R74" i="10"/>
  <c r="R75" i="10"/>
  <c r="R29" i="10"/>
  <c r="R30" i="10"/>
  <c r="R31" i="10"/>
  <c r="R32" i="10"/>
  <c r="R33" i="10"/>
  <c r="R34" i="10"/>
  <c r="R35" i="10"/>
  <c r="K119" i="10" l="1"/>
  <c r="G173" i="10" s="1"/>
  <c r="K144" i="10"/>
  <c r="R119" i="10"/>
  <c r="R76" i="10"/>
  <c r="R156" i="10"/>
  <c r="R36" i="10"/>
  <c r="R97" i="10"/>
  <c r="R109" i="10"/>
  <c r="K84" i="10"/>
  <c r="G170" i="10" s="1"/>
  <c r="K36" i="10"/>
  <c r="R84" i="10"/>
  <c r="R144" i="10"/>
  <c r="R58" i="10"/>
  <c r="K97" i="10"/>
  <c r="G171" i="10" s="1"/>
  <c r="K134" i="10"/>
  <c r="K58" i="10"/>
  <c r="R134" i="10"/>
  <c r="R27" i="10"/>
  <c r="K109" i="10"/>
  <c r="G172" i="10" s="1"/>
  <c r="G179" i="10" l="1"/>
  <c r="L161" i="10"/>
  <c r="G174" i="10" s="1"/>
  <c r="L60" i="10"/>
  <c r="G169" i="10" s="1"/>
  <c r="G175" i="10" l="1"/>
  <c r="G177" i="10" l="1"/>
  <c r="H180" i="10" s="1"/>
  <c r="G176" i="10"/>
  <c r="H179" i="10" l="1"/>
  <c r="G178" i="10"/>
  <c r="H178" i="10" s="1"/>
</calcChain>
</file>

<file path=xl/sharedStrings.xml><?xml version="1.0" encoding="utf-8"?>
<sst xmlns="http://schemas.openxmlformats.org/spreadsheetml/2006/main" count="169" uniqueCount="122">
  <si>
    <t>Amount</t>
  </si>
  <si>
    <t>Cost</t>
  </si>
  <si>
    <t>Retirement</t>
  </si>
  <si>
    <t>Purpose of Travel</t>
  </si>
  <si>
    <t>Item</t>
  </si>
  <si>
    <t>Airfare</t>
  </si>
  <si>
    <t>Meals</t>
  </si>
  <si>
    <t>Hotel</t>
  </si>
  <si>
    <t>Name of Consultant</t>
  </si>
  <si>
    <t>Service Provided</t>
  </si>
  <si>
    <t># Individuals</t>
  </si>
  <si>
    <t># Nights/Days</t>
  </si>
  <si>
    <t># Trips</t>
  </si>
  <si>
    <t>N/A</t>
  </si>
  <si>
    <t xml:space="preserve">     TOTAL PROJECT COSTS</t>
  </si>
  <si>
    <t>Cost per Unit</t>
  </si>
  <si>
    <t># Units</t>
  </si>
  <si>
    <t>Cost per unit</t>
  </si>
  <si>
    <t>Vendor</t>
  </si>
  <si>
    <t>Define Unit</t>
  </si>
  <si>
    <t>SUPPLY TOTAL</t>
  </si>
  <si>
    <t>EQUIPMENT TOTAL</t>
  </si>
  <si>
    <t>Ground transport</t>
  </si>
  <si>
    <t>Title</t>
  </si>
  <si>
    <t>First and Last name</t>
  </si>
  <si>
    <t>Biweekly</t>
  </si>
  <si>
    <t>Bimonthly</t>
  </si>
  <si>
    <t>Monthly</t>
  </si>
  <si>
    <t>A. Personnel and Fringe</t>
  </si>
  <si>
    <t>B. Travel</t>
  </si>
  <si>
    <t>C. Equipment</t>
  </si>
  <si>
    <t>D. Supplies</t>
  </si>
  <si>
    <t>F. Other</t>
  </si>
  <si>
    <t>F. OTHER TOTAL</t>
  </si>
  <si>
    <r>
      <t>F. (3) Contracts</t>
    </r>
    <r>
      <rPr>
        <sz val="10"/>
        <rFont val="Arial"/>
        <family val="2"/>
      </rPr>
      <t xml:space="preserve">:  Provide a description of the product or service to be procured by contract and a cost estimate. Applicants are strongly encouraged to use a competitive procurement process in awarding contracts.  A separate justification must be provided for sole source contracts in excess of $100,000.
</t>
    </r>
  </si>
  <si>
    <r>
      <t>F. (2) Consultant Fee:</t>
    </r>
    <r>
      <rPr>
        <sz val="10"/>
        <rFont val="Arial"/>
        <family val="2"/>
      </rPr>
      <t xml:space="preserve"> Enter the name, if known, and service to be provided.  Show the budget calculation; for example, the hourly or daily rate (8 hours) multiplied by the 
  estimated number of units (eg., 1 hour of therapy).
</t>
    </r>
  </si>
  <si>
    <t>PRINTING TOTAL</t>
  </si>
  <si>
    <t>Staff member</t>
  </si>
  <si>
    <t>Trainings and Conferences</t>
  </si>
  <si>
    <t>Miles per grant year</t>
  </si>
  <si>
    <t>Total Cost</t>
  </si>
  <si>
    <t>Location or Coverage Area</t>
  </si>
  <si>
    <t>Cost per mile</t>
  </si>
  <si>
    <t>Equipment Item</t>
  </si>
  <si>
    <t>F. (1) Subtotal</t>
  </si>
  <si>
    <t>F. (2)Subtotal</t>
  </si>
  <si>
    <t>F. (3) Subtotal</t>
  </si>
  <si>
    <t>Mileage</t>
  </si>
  <si>
    <t>TRAVEL TOTAL</t>
  </si>
  <si>
    <t>PERSONNEL TOTAL</t>
  </si>
  <si>
    <r>
      <t>A (1). Personnel--</t>
    </r>
    <r>
      <rPr>
        <sz val="10"/>
        <rFont val="Arial"/>
        <family val="2"/>
      </rPr>
      <t xml:space="preserve"> List each position by title and name of employee, if available.  In order to calculate the budget enter the annual salary and the percentage of time to be devoted to the program.  Compensation of employees engaged in program activities must be consistent with that for similar work within the applicant agency.</t>
    </r>
  </si>
  <si>
    <t>Hours</t>
  </si>
  <si>
    <t>Rate</t>
  </si>
  <si>
    <t>Total value</t>
  </si>
  <si>
    <t>VOLUNTEERS TOTAL</t>
  </si>
  <si>
    <t>FRINGE TOTAL</t>
  </si>
  <si>
    <t>PERSONNEL GRAND TOTAL</t>
  </si>
  <si>
    <r>
      <t>A (3). Fringe--</t>
    </r>
    <r>
      <rPr>
        <sz val="10"/>
        <rFont val="Arial"/>
        <family val="2"/>
      </rPr>
      <t xml:space="preserve"> Amounts should be based on actual costs or a formula for personnel listed above, utilizing the percentage of time devoted to the program.  Fringe benefits on overtime hours are limited to FICA, Worker’s Compensation and State Unemployment Compensation.  Costs included within this category are:  FICA (employer’s portion of Social Security and Medicare taxes), employer’s portion of retirement, employer’s portion of insurance (health, life, dental, etc.), employer’s portion of Worker’s Compensation and State Unemployment Compensation.</t>
    </r>
  </si>
  <si>
    <t>CJCC Budget Detail Worksheet</t>
  </si>
  <si>
    <t>Agency Name:</t>
  </si>
  <si>
    <t>Select grant type:</t>
  </si>
  <si>
    <t>VOCA</t>
  </si>
  <si>
    <t>SASP</t>
  </si>
  <si>
    <r>
      <rPr>
        <b/>
        <u/>
        <sz val="10"/>
        <rFont val="Arial"/>
        <family val="2"/>
      </rPr>
      <t>NOTE</t>
    </r>
    <r>
      <rPr>
        <b/>
        <sz val="10"/>
        <rFont val="Arial"/>
        <family val="2"/>
      </rPr>
      <t xml:space="preserve"> </t>
    </r>
    <r>
      <rPr>
        <sz val="10"/>
        <rFont val="Arial"/>
        <family val="2"/>
      </rPr>
      <t>- If you need extra lines in the spreadsheet under one of the categories: 1) Highlight an entire row or block of lines within the same category  2) Keeping your mouse over the highlighted row or block, right click and select the copy option by left clicking 3) Next, right click with your mouse again on the highlighted row or block and chose the option "insert copied cells" by left clicking  If you selected only a block and not the entire row, a new tile will open up and select the option "Shift cells down" and click OK.  Use of this technique will ensure that you don't change the formulas inserted in the spreadsheet.</t>
    </r>
  </si>
  <si>
    <t>**All trainings and conferences must be pre-approved by submitting an agenda to your Specialist or Auditor.</t>
  </si>
  <si>
    <t xml:space="preserve">      Match Amount</t>
  </si>
  <si>
    <t>Blank</t>
  </si>
  <si>
    <t>Cash match</t>
  </si>
  <si>
    <t>In-kind match</t>
  </si>
  <si>
    <t xml:space="preserve">Salary Rate </t>
  </si>
  <si>
    <t xml:space="preserve">% Time to Project </t>
  </si>
  <si>
    <t>Select Pay Period Frequency</t>
  </si>
  <si>
    <t>Hourly wage</t>
  </si>
  <si>
    <t>Weekly</t>
  </si>
  <si>
    <t>Hours per week on project</t>
  </si>
  <si>
    <t>Select fringe type</t>
  </si>
  <si>
    <t>Total annual salary or wages</t>
  </si>
  <si>
    <t>Enter rate of each fringe benefit as a pecentage of salary or wages</t>
  </si>
  <si>
    <t>Weeks worked annually</t>
  </si>
  <si>
    <t>FICA</t>
  </si>
  <si>
    <t>W/C</t>
  </si>
  <si>
    <t>SUTA</t>
  </si>
  <si>
    <t>Insurance</t>
  </si>
  <si>
    <t>VAWA - CJSI</t>
  </si>
  <si>
    <t>Match</t>
  </si>
  <si>
    <t>Match?</t>
  </si>
  <si>
    <t>Cash</t>
  </si>
  <si>
    <t>In-Kind</t>
  </si>
  <si>
    <t>Subgrant Number:</t>
  </si>
  <si>
    <t xml:space="preserve">      E. Printing</t>
  </si>
  <si>
    <t xml:space="preserve">      Budget Category</t>
  </si>
  <si>
    <t>Match Breakdown</t>
  </si>
  <si>
    <t>VAWA - Victim Services</t>
  </si>
  <si>
    <t xml:space="preserve"> </t>
  </si>
  <si>
    <r>
      <t>Budget Narrative</t>
    </r>
    <r>
      <rPr>
        <sz val="10"/>
        <rFont val="Arial"/>
        <family val="2"/>
      </rPr>
      <t/>
    </r>
  </si>
  <si>
    <t>Define Unit of Service</t>
  </si>
  <si>
    <r>
      <t>F. (1) Other Costs</t>
    </r>
    <r>
      <rPr>
        <sz val="10"/>
        <rFont val="Arial"/>
        <family val="2"/>
      </rPr>
      <t>-- List items by type (e.g. real property lease, repairs/maintenance, utilities, copier rental/lease, postage meter, insurance &amp; bonding, dues &amp; subscriptions, advertising, registration fees, film processing, notary services, public relations, communication services - indicate if DOAS is provider).  Show budget calculation.  For example, provide the office space square footage and the lease rate or provide the monthly lease amount and the number of months leased. For unit enter time period as applicable (i.e., "month" for utility costs) or leave blank for items such as registration that require a one-time fee.</t>
    </r>
  </si>
  <si>
    <t>Define unit</t>
  </si>
  <si>
    <r>
      <t>E. Printing</t>
    </r>
    <r>
      <rPr>
        <sz val="10"/>
        <rFont val="Arial"/>
        <family val="2"/>
      </rPr>
      <t>-- List items by type (e.g. letterhead/envelopes, business cards, training materials).  Show budget calculation. For example, where an item is business cards, enter $15 for cost per unit; "box" for define unit; 2 for # units, and Print Mania for Vendor. Leave "define unit" blank if it is not applicable.</t>
    </r>
  </si>
  <si>
    <r>
      <t>D. Supplies--</t>
    </r>
    <r>
      <rPr>
        <sz val="10"/>
        <rFont val="Arial"/>
        <family val="2"/>
      </rPr>
      <t xml:space="preserve"> List items by type (e.g. office supplies, postage, copier usage, training supplies, publications, audio/video (batteries, film, CD/DVD’s, etc.), office furniture, computer software, educational/therapeutic supplies, uniforms, weapons (law enforcement and prosecution units only).   Show budget calculation. For example, where an item is office supplies, enter $100 for cost per unit; "month" for define unit; 12 for # units, and Office Palooza for Vendor. Leave "define unit" blank if not applicable.</t>
    </r>
  </si>
  <si>
    <r>
      <t>C. Equipment--</t>
    </r>
    <r>
      <rPr>
        <sz val="10"/>
        <rFont val="Arial"/>
        <family val="2"/>
      </rPr>
      <t xml:space="preserve"> List non-expendable items to be purchased.  Applicants should analyze the benefit of purchased versus leased equipment, especially high cost and electronic or digital items.  Explain how the equipment is necessary for the success of the program.  Show the budget calculation.  Attach a narrative describing the procurement method to be used. Please note that all items must be at least $5,000 per unit to be considered equipment. Otherwise please list items in "Supplies."</t>
    </r>
  </si>
  <si>
    <t># Items</t>
  </si>
  <si>
    <r>
      <t xml:space="preserve">B. Travel-- </t>
    </r>
    <r>
      <rPr>
        <sz val="10"/>
        <rFont val="Arial"/>
        <family val="2"/>
      </rPr>
      <t xml:space="preserve">Funds must be budgeted in compliance with State of Georgia Statewide Travel Regulations.  Itemize travel expenses of program personnel by category (e.g. mileage, meals, lodging, incidentals, and airfare) and purpose (e.g. training, field interviews, and advisory group meetings) and identify the location, if known.  For training programs, list travel and meals for participants separately.  Show the budget calculation (e.g. six people attending three-day training at $X airfare, $X lodging, $X meals/ incidentals). </t>
    </r>
    <r>
      <rPr>
        <b/>
        <sz val="10"/>
        <rFont val="Arial"/>
        <family val="2"/>
      </rPr>
      <t>If selecting "airfare" enter 1 in the nights/days field and use the round-trip costs.</t>
    </r>
    <r>
      <rPr>
        <sz val="10"/>
        <rFont val="Arial"/>
        <family val="2"/>
      </rPr>
      <t xml:space="preserve"> Please note that the maximum reimbursement rate is $0.565 per mile, but if your agency's reimbursement rate is lower you must use that rate instead.</t>
    </r>
  </si>
  <si>
    <t>Volunteers</t>
  </si>
  <si>
    <r>
      <t>A (2). Volunteers --</t>
    </r>
    <r>
      <rPr>
        <sz val="10"/>
        <rFont val="Arial"/>
        <family val="2"/>
      </rPr>
      <t xml:space="preserve"> If applicable, simply enter the number of hours  of service volunteers will perform to meet the match requirement. Volunteers MUST be valued at $12/hour unless approved by CJCC staff for a higher rate. Remember that VOCA awardees must meet a minimum volunteer match of 25% of the total 20% match requirement. Do not change the drop-down selection box from "In-kind" or your match will not calculate correctly.</t>
    </r>
  </si>
  <si>
    <t>% Charged to Grant</t>
  </si>
  <si>
    <t># of Units</t>
  </si>
  <si>
    <r>
      <rPr>
        <b/>
        <u/>
        <sz val="10"/>
        <rFont val="Arial"/>
        <family val="2"/>
      </rPr>
      <t>Purpose:</t>
    </r>
    <r>
      <rPr>
        <b/>
        <sz val="10"/>
        <rFont val="Arial"/>
        <family val="2"/>
      </rPr>
      <t xml:space="preserve"> This Budget Detail Worksheet is used to verify all Subgrant Expenditure Requests (SERs) and to determine whether costs are allowable, reasonable and justified. Please fill it out completely with the Subgrant Adjustment Request (SAR) #1 in your award packet and for each subsequent SAR that requires a budget change. All required information must be present in the budget narrative, regardless of format.</t>
    </r>
  </si>
  <si>
    <t>SORNA</t>
  </si>
  <si>
    <t>PSN</t>
  </si>
  <si>
    <t>BYRNE-JAG</t>
  </si>
  <si>
    <t>WRONGFUL CONVICTION</t>
  </si>
  <si>
    <t>RSAT</t>
  </si>
  <si>
    <t>State - Sexual Assault</t>
  </si>
  <si>
    <t>State - Domestic Violence</t>
  </si>
  <si>
    <t>FVPSA</t>
  </si>
  <si>
    <t>Volunteer Match</t>
  </si>
  <si>
    <r>
      <t xml:space="preserve">NOTE: </t>
    </r>
    <r>
      <rPr>
        <sz val="10"/>
        <rFont val="Arial"/>
        <family val="2"/>
      </rPr>
      <t xml:space="preserve">If a Non-Grant expense amount is entered, make sure those items for which they will be used must be incorporated into your overall budget. Indicate clearly throughout you budget narrative and detail worksheet for which items these funds will be used. </t>
    </r>
  </si>
  <si>
    <r>
      <t>Budget Summary</t>
    </r>
    <r>
      <rPr>
        <sz val="10"/>
        <rFont val="Arial"/>
        <family val="2"/>
      </rPr>
      <t>--When you have completed this budget worksheet, the totals for each category will transfer to the spaces below.  The total costs and total project costs will be computed via Excel formula.  Indicate the amount of grant funds requested and the amount of non-grant funds that will support the project.</t>
    </r>
  </si>
  <si>
    <t>Project Name:</t>
  </si>
  <si>
    <t xml:space="preserve">    Award</t>
  </si>
  <si>
    <t>PHBG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</si>
</sst>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quot;$&quot;#,##0.0"/>
    <numFmt numFmtId="167" formatCode="#,##0.0"/>
  </numFmts>
  <fonts count="10" x14ac:knownFonts="1">
    <font>
      <sz val="10"/>
      <name val="Arial"/>
    </font>
    <font>
      <sz val="10"/>
      <name val="Arial"/>
      <family val="2"/>
    </font>
    <font>
      <b/>
      <sz val="10"/>
      <name val="Arial"/>
      <family val="2"/>
    </font>
    <font>
      <i/>
      <sz val="10"/>
      <name val="Arial"/>
      <family val="2"/>
    </font>
    <font>
      <b/>
      <u/>
      <sz val="10"/>
      <name val="Arial"/>
      <family val="2"/>
    </font>
    <font>
      <sz val="10"/>
      <name val="Arial"/>
      <family val="2"/>
    </font>
    <font>
      <sz val="10"/>
      <name val="Arial"/>
      <family val="2"/>
    </font>
    <font>
      <sz val="8"/>
      <name val="Arial"/>
      <family val="2"/>
    </font>
    <font>
      <b/>
      <sz val="16"/>
      <name val="Arial"/>
      <family val="2"/>
    </font>
    <font>
      <b/>
      <sz val="28"/>
      <name val="Arial"/>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s>
  <cellStyleXfs count="3">
    <xf numFmtId="0" fontId="0" fillId="0" borderId="0"/>
    <xf numFmtId="9" fontId="5" fillId="0" borderId="0" applyFont="0" applyFill="0" applyBorder="0" applyAlignment="0" applyProtection="0"/>
    <xf numFmtId="44" fontId="6" fillId="0" borderId="0" applyFont="0" applyFill="0" applyBorder="0" applyAlignment="0" applyProtection="0"/>
  </cellStyleXfs>
  <cellXfs count="318">
    <xf numFmtId="0" fontId="0" fillId="0" borderId="0" xfId="0"/>
    <xf numFmtId="0" fontId="2" fillId="2" borderId="0" xfId="0" applyFont="1" applyFill="1"/>
    <xf numFmtId="0" fontId="1" fillId="2" borderId="0" xfId="0" applyFont="1" applyFill="1"/>
    <xf numFmtId="0" fontId="1" fillId="2" borderId="0" xfId="0" applyFont="1" applyFill="1" applyBorder="1" applyAlignment="1">
      <alignment vertical="center" wrapText="1"/>
    </xf>
    <xf numFmtId="0" fontId="2" fillId="2" borderId="0" xfId="0" applyFont="1" applyFill="1" applyBorder="1" applyAlignment="1">
      <alignment vertical="center" wrapText="1"/>
    </xf>
    <xf numFmtId="164" fontId="1" fillId="2" borderId="29" xfId="2" applyNumberFormat="1" applyFont="1" applyFill="1" applyBorder="1" applyAlignment="1"/>
    <xf numFmtId="164" fontId="1" fillId="2" borderId="53" xfId="2" applyNumberFormat="1" applyFont="1" applyFill="1" applyBorder="1" applyAlignment="1">
      <alignment vertical="center" wrapText="1"/>
    </xf>
    <xf numFmtId="9" fontId="1" fillId="2" borderId="24" xfId="1" applyFont="1" applyFill="1" applyBorder="1" applyAlignment="1">
      <alignment horizontal="center"/>
    </xf>
    <xf numFmtId="9" fontId="1" fillId="2" borderId="25" xfId="1" applyFont="1" applyFill="1" applyBorder="1" applyAlignment="1">
      <alignment horizontal="center" vertical="center" wrapText="1"/>
    </xf>
    <xf numFmtId="0" fontId="2" fillId="2" borderId="0" xfId="0" applyFont="1" applyFill="1" applyBorder="1" applyAlignment="1">
      <alignment horizontal="center"/>
    </xf>
    <xf numFmtId="0" fontId="2" fillId="2" borderId="42" xfId="0" applyFont="1" applyFill="1" applyBorder="1" applyAlignment="1">
      <alignment horizontal="center" vertical="center"/>
    </xf>
    <xf numFmtId="0" fontId="2" fillId="2" borderId="42" xfId="0" applyFont="1" applyFill="1" applyBorder="1" applyAlignment="1">
      <alignment horizontal="center"/>
    </xf>
    <xf numFmtId="0" fontId="8" fillId="2" borderId="0" xfId="0" applyFont="1" applyFill="1" applyBorder="1" applyAlignment="1"/>
    <xf numFmtId="0" fontId="2" fillId="2" borderId="41" xfId="0" applyFont="1" applyFill="1" applyBorder="1" applyAlignment="1">
      <alignment horizontal="center" vertical="center" wrapText="1"/>
    </xf>
    <xf numFmtId="6" fontId="2" fillId="2" borderId="41" xfId="0" applyNumberFormat="1" applyFont="1" applyFill="1" applyBorder="1" applyAlignment="1">
      <alignment horizontal="center" vertical="center"/>
    </xf>
    <xf numFmtId="0" fontId="2" fillId="2" borderId="0" xfId="0" applyFont="1" applyFill="1" applyAlignment="1"/>
    <xf numFmtId="167" fontId="2" fillId="2" borderId="0" xfId="0" applyNumberFormat="1" applyFont="1" applyFill="1" applyAlignment="1"/>
    <xf numFmtId="0" fontId="2" fillId="2" borderId="41" xfId="0" applyFont="1" applyFill="1" applyBorder="1" applyAlignment="1">
      <alignment horizontal="center" wrapText="1"/>
    </xf>
    <xf numFmtId="165" fontId="2" fillId="2" borderId="35" xfId="0" applyNumberFormat="1" applyFont="1" applyFill="1" applyBorder="1" applyAlignment="1">
      <alignment horizontal="right"/>
    </xf>
    <xf numFmtId="165" fontId="2" fillId="2" borderId="46" xfId="0" applyNumberFormat="1" applyFont="1" applyFill="1" applyBorder="1" applyAlignment="1">
      <alignment horizontal="right"/>
    </xf>
    <xf numFmtId="0" fontId="2" fillId="2" borderId="34" xfId="0" applyFont="1" applyFill="1" applyBorder="1" applyAlignment="1">
      <alignment horizontal="left"/>
    </xf>
    <xf numFmtId="164" fontId="2" fillId="2" borderId="35" xfId="0" applyNumberFormat="1" applyFont="1" applyFill="1" applyBorder="1" applyAlignment="1">
      <alignment horizontal="right"/>
    </xf>
    <xf numFmtId="0" fontId="1" fillId="2" borderId="0" xfId="0" applyFont="1" applyFill="1" applyBorder="1"/>
    <xf numFmtId="165" fontId="2" fillId="2" borderId="0" xfId="0" applyNumberFormat="1" applyFont="1" applyFill="1" applyBorder="1"/>
    <xf numFmtId="165" fontId="2" fillId="2" borderId="0" xfId="0" applyNumberFormat="1" applyFont="1" applyFill="1" applyBorder="1" applyAlignment="1">
      <alignment horizontal="right"/>
    </xf>
    <xf numFmtId="0" fontId="2" fillId="2" borderId="0" xfId="0" applyFont="1" applyFill="1" applyBorder="1" applyAlignment="1">
      <alignment wrapText="1"/>
    </xf>
    <xf numFmtId="8" fontId="2" fillId="2" borderId="0" xfId="0" applyNumberFormat="1" applyFont="1" applyFill="1" applyAlignment="1">
      <alignment horizontal="left"/>
    </xf>
    <xf numFmtId="0" fontId="2" fillId="2" borderId="12" xfId="0" applyFont="1" applyFill="1" applyBorder="1" applyAlignment="1">
      <alignment horizontal="center"/>
    </xf>
    <xf numFmtId="6" fontId="2" fillId="2" borderId="0" xfId="0" applyNumberFormat="1" applyFont="1" applyFill="1" applyAlignment="1">
      <alignment horizontal="left"/>
    </xf>
    <xf numFmtId="0" fontId="7" fillId="2" borderId="0" xfId="0" applyFont="1" applyFill="1"/>
    <xf numFmtId="0" fontId="2" fillId="2" borderId="0" xfId="0" applyFont="1" applyFill="1" applyAlignment="1">
      <alignment horizontal="right"/>
    </xf>
    <xf numFmtId="164" fontId="1" fillId="2" borderId="12" xfId="0" applyNumberFormat="1" applyFont="1" applyFill="1" applyBorder="1" applyAlignment="1">
      <alignment vertical="center" wrapText="1"/>
    </xf>
    <xf numFmtId="9" fontId="1" fillId="2" borderId="11" xfId="1" applyFont="1" applyFill="1" applyBorder="1" applyAlignment="1">
      <alignment horizontal="center" vertical="center" wrapText="1"/>
    </xf>
    <xf numFmtId="0" fontId="2" fillId="2" borderId="41" xfId="0" applyFont="1" applyFill="1" applyBorder="1" applyAlignment="1">
      <alignment horizontal="center"/>
    </xf>
    <xf numFmtId="0" fontId="2" fillId="2" borderId="36" xfId="0" applyFont="1" applyFill="1" applyBorder="1" applyAlignment="1">
      <alignment horizontal="center"/>
    </xf>
    <xf numFmtId="8" fontId="2" fillId="2" borderId="44" xfId="0" applyNumberFormat="1" applyFont="1" applyFill="1" applyBorder="1" applyAlignment="1">
      <alignment horizontal="center"/>
    </xf>
    <xf numFmtId="0" fontId="2" fillId="2" borderId="0" xfId="0" applyFont="1" applyFill="1" applyBorder="1" applyAlignment="1"/>
    <xf numFmtId="0" fontId="2" fillId="2" borderId="44" xfId="0" applyFont="1" applyFill="1" applyBorder="1" applyAlignment="1">
      <alignment horizontal="center"/>
    </xf>
    <xf numFmtId="0" fontId="2" fillId="2" borderId="41" xfId="0" applyFont="1" applyFill="1" applyBorder="1" applyAlignment="1">
      <alignment horizontal="center" vertical="center"/>
    </xf>
    <xf numFmtId="0" fontId="2" fillId="2" borderId="0" xfId="0" applyFont="1" applyFill="1" applyBorder="1" applyAlignment="1">
      <alignment vertical="top" wrapText="1"/>
    </xf>
    <xf numFmtId="0" fontId="2" fillId="2" borderId="9" xfId="0" applyFont="1" applyFill="1" applyBorder="1" applyAlignment="1">
      <alignment horizontal="left"/>
    </xf>
    <xf numFmtId="0" fontId="2" fillId="2" borderId="10" xfId="0" applyFont="1" applyFill="1" applyBorder="1" applyAlignment="1">
      <alignment horizontal="left"/>
    </xf>
    <xf numFmtId="0" fontId="2" fillId="2" borderId="48" xfId="0" applyFont="1" applyFill="1" applyBorder="1" applyAlignment="1">
      <alignment horizontal="left" indent="2"/>
    </xf>
    <xf numFmtId="0" fontId="2" fillId="2" borderId="8" xfId="0" applyFont="1" applyFill="1" applyBorder="1" applyAlignment="1">
      <alignment horizontal="left" indent="2"/>
    </xf>
    <xf numFmtId="164" fontId="2" fillId="2" borderId="11" xfId="0" applyNumberFormat="1" applyFont="1" applyFill="1" applyBorder="1" applyAlignment="1">
      <alignment horizontal="right"/>
    </xf>
    <xf numFmtId="0" fontId="1" fillId="2" borderId="0" xfId="0" applyNumberFormat="1" applyFont="1" applyFill="1" applyBorder="1" applyAlignment="1">
      <alignment vertical="center" wrapText="1"/>
    </xf>
    <xf numFmtId="17" fontId="1" fillId="2" borderId="0" xfId="0" applyNumberFormat="1" applyFont="1" applyFill="1"/>
    <xf numFmtId="16" fontId="1" fillId="2" borderId="0" xfId="0" applyNumberFormat="1" applyFont="1" applyFill="1"/>
    <xf numFmtId="0" fontId="1" fillId="2" borderId="0" xfId="0" applyFont="1" applyFill="1" applyBorder="1" applyAlignment="1">
      <alignment horizontal="left" vertical="center" wrapText="1"/>
    </xf>
    <xf numFmtId="0" fontId="1" fillId="2" borderId="0" xfId="0" applyFont="1" applyFill="1" applyBorder="1" applyAlignment="1"/>
    <xf numFmtId="1" fontId="1" fillId="2" borderId="0" xfId="0" applyNumberFormat="1" applyFont="1" applyFill="1" applyBorder="1"/>
    <xf numFmtId="0" fontId="1" fillId="2" borderId="0" xfId="0" applyFont="1" applyFill="1" applyAlignment="1"/>
    <xf numFmtId="0" fontId="1" fillId="2" borderId="0" xfId="0" applyFont="1" applyFill="1" applyAlignment="1">
      <alignment horizontal="left"/>
    </xf>
    <xf numFmtId="0" fontId="1" fillId="2" borderId="0" xfId="0" applyFont="1" applyFill="1" applyAlignment="1">
      <alignment horizontal="left" wrapText="1"/>
    </xf>
    <xf numFmtId="0" fontId="1" fillId="2" borderId="0" xfId="0" applyFont="1" applyFill="1" applyBorder="1" applyAlignment="1">
      <alignment horizontal="justify" vertical="top" wrapText="1"/>
    </xf>
    <xf numFmtId="0" fontId="1" fillId="2" borderId="0" xfId="0" applyFont="1" applyFill="1" applyBorder="1" applyAlignment="1">
      <alignment vertical="top" wrapText="1"/>
    </xf>
    <xf numFmtId="165" fontId="1" fillId="2" borderId="0" xfId="0" applyNumberFormat="1" applyFont="1" applyFill="1" applyAlignment="1">
      <alignment horizontal="right"/>
    </xf>
    <xf numFmtId="166" fontId="1" fillId="2" borderId="0" xfId="0" applyNumberFormat="1" applyFont="1" applyFill="1" applyAlignment="1">
      <alignment horizontal="left"/>
    </xf>
    <xf numFmtId="164" fontId="1" fillId="2" borderId="51" xfId="0" applyNumberFormat="1" applyFont="1" applyFill="1" applyBorder="1" applyAlignment="1">
      <alignment horizontal="right"/>
    </xf>
    <xf numFmtId="6" fontId="1" fillId="2" borderId="0" xfId="0" applyNumberFormat="1" applyFont="1" applyFill="1" applyAlignment="1">
      <alignment horizontal="left"/>
    </xf>
    <xf numFmtId="164" fontId="1" fillId="2" borderId="52" xfId="0" applyNumberFormat="1" applyFont="1" applyFill="1" applyBorder="1" applyAlignment="1">
      <alignment horizontal="right"/>
    </xf>
    <xf numFmtId="164" fontId="1" fillId="2" borderId="25" xfId="0" applyNumberFormat="1" applyFont="1" applyFill="1" applyBorder="1" applyAlignment="1">
      <alignment horizontal="right"/>
    </xf>
    <xf numFmtId="164" fontId="1" fillId="2" borderId="24" xfId="0" applyNumberFormat="1" applyFont="1" applyFill="1" applyBorder="1" applyAlignment="1">
      <alignment horizontal="right"/>
    </xf>
    <xf numFmtId="164" fontId="1" fillId="2" borderId="0" xfId="0" applyNumberFormat="1" applyFont="1" applyFill="1"/>
    <xf numFmtId="165" fontId="1" fillId="2" borderId="0" xfId="0" applyNumberFormat="1" applyFont="1" applyFill="1"/>
    <xf numFmtId="0" fontId="2" fillId="2" borderId="5" xfId="0" applyFont="1" applyFill="1" applyBorder="1" applyAlignment="1">
      <alignment horizontal="right"/>
    </xf>
    <xf numFmtId="3" fontId="1" fillId="2" borderId="0" xfId="0" applyNumberFormat="1" applyFont="1" applyFill="1" applyAlignment="1">
      <alignment horizontal="left"/>
    </xf>
    <xf numFmtId="0" fontId="2" fillId="2" borderId="50"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0" borderId="41" xfId="0" applyFont="1" applyFill="1" applyBorder="1" applyAlignment="1">
      <alignment horizontal="center"/>
    </xf>
    <xf numFmtId="0" fontId="3" fillId="2" borderId="0" xfId="0" applyFont="1" applyFill="1"/>
    <xf numFmtId="0" fontId="2" fillId="2" borderId="12" xfId="0" applyFont="1" applyFill="1" applyBorder="1" applyAlignment="1">
      <alignment horizontal="center" wrapText="1"/>
    </xf>
    <xf numFmtId="165" fontId="1" fillId="2" borderId="1" xfId="0" applyNumberFormat="1" applyFont="1" applyFill="1" applyBorder="1" applyAlignment="1" applyProtection="1">
      <alignment horizontal="right"/>
      <protection locked="0"/>
    </xf>
    <xf numFmtId="9" fontId="1" fillId="2" borderId="1" xfId="1" applyFont="1" applyFill="1" applyBorder="1" applyAlignment="1" applyProtection="1">
      <alignment horizontal="center"/>
      <protection locked="0"/>
    </xf>
    <xf numFmtId="165" fontId="1" fillId="2" borderId="31" xfId="0" applyNumberFormat="1" applyFont="1" applyFill="1" applyBorder="1" applyAlignment="1" applyProtection="1">
      <alignment horizontal="right"/>
      <protection locked="0"/>
    </xf>
    <xf numFmtId="9" fontId="1" fillId="2" borderId="31" xfId="1" applyFont="1" applyFill="1" applyBorder="1" applyAlignment="1" applyProtection="1">
      <alignment horizontal="center"/>
      <protection locked="0"/>
    </xf>
    <xf numFmtId="0" fontId="1" fillId="2" borderId="1" xfId="1" applyNumberFormat="1" applyFont="1" applyFill="1" applyBorder="1" applyAlignment="1" applyProtection="1">
      <alignment horizontal="center"/>
      <protection locked="0"/>
    </xf>
    <xf numFmtId="0" fontId="1" fillId="2" borderId="31" xfId="1" applyNumberFormat="1" applyFont="1" applyFill="1" applyBorder="1" applyAlignment="1" applyProtection="1">
      <alignment horizontal="center"/>
      <protection locked="0"/>
    </xf>
    <xf numFmtId="2" fontId="1" fillId="2" borderId="45" xfId="0" applyNumberFormat="1" applyFont="1" applyFill="1" applyBorder="1" applyAlignment="1" applyProtection="1">
      <alignment horizontal="center"/>
      <protection locked="0"/>
    </xf>
    <xf numFmtId="0" fontId="1" fillId="2" borderId="1" xfId="0" applyNumberFormat="1" applyFont="1" applyFill="1" applyBorder="1" applyAlignment="1" applyProtection="1">
      <alignment horizontal="center"/>
      <protection locked="0"/>
    </xf>
    <xf numFmtId="0" fontId="1" fillId="2" borderId="31" xfId="0" applyNumberFormat="1" applyFont="1" applyFill="1" applyBorder="1" applyAlignment="1" applyProtection="1">
      <alignment horizontal="center"/>
      <protection locked="0"/>
    </xf>
    <xf numFmtId="0" fontId="1" fillId="0" borderId="1" xfId="0" applyFont="1" applyFill="1" applyBorder="1" applyProtection="1">
      <protection locked="0"/>
    </xf>
    <xf numFmtId="165" fontId="1" fillId="2" borderId="1" xfId="0" applyNumberFormat="1" applyFont="1" applyFill="1" applyBorder="1" applyAlignment="1" applyProtection="1">
      <alignment horizontal="center"/>
      <protection locked="0"/>
    </xf>
    <xf numFmtId="0" fontId="1" fillId="2" borderId="1" xfId="0" applyFont="1" applyFill="1" applyBorder="1" applyProtection="1">
      <protection locked="0"/>
    </xf>
    <xf numFmtId="165" fontId="1" fillId="2" borderId="31" xfId="0" applyNumberFormat="1" applyFont="1" applyFill="1" applyBorder="1" applyAlignment="1" applyProtection="1">
      <alignment horizontal="center"/>
      <protection locked="0"/>
    </xf>
    <xf numFmtId="0" fontId="1" fillId="2" borderId="13" xfId="0" applyFont="1" applyFill="1" applyBorder="1" applyAlignment="1" applyProtection="1">
      <alignment horizontal="center"/>
      <protection locked="0"/>
    </xf>
    <xf numFmtId="0" fontId="1" fillId="2" borderId="13" xfId="0" applyFont="1" applyFill="1" applyBorder="1" applyProtection="1">
      <protection locked="0"/>
    </xf>
    <xf numFmtId="165" fontId="1" fillId="2" borderId="13" xfId="0" applyNumberFormat="1" applyFont="1" applyFill="1" applyBorder="1" applyAlignment="1" applyProtection="1">
      <alignment horizontal="center"/>
      <protection locked="0"/>
    </xf>
    <xf numFmtId="165" fontId="1" fillId="2" borderId="1" xfId="2" applyNumberFormat="1" applyFont="1" applyFill="1" applyBorder="1" applyAlignment="1" applyProtection="1">
      <alignment horizontal="center"/>
      <protection locked="0"/>
    </xf>
    <xf numFmtId="8" fontId="1" fillId="2" borderId="1" xfId="0" applyNumberFormat="1" applyFont="1" applyFill="1" applyBorder="1" applyAlignment="1" applyProtection="1">
      <alignment horizontal="center"/>
      <protection locked="0"/>
    </xf>
    <xf numFmtId="8" fontId="1" fillId="2" borderId="31" xfId="0" applyNumberFormat="1" applyFont="1" applyFill="1" applyBorder="1" applyAlignment="1" applyProtection="1">
      <alignment horizontal="center"/>
      <protection locked="0"/>
    </xf>
    <xf numFmtId="8" fontId="1" fillId="2" borderId="1" xfId="0" applyNumberFormat="1" applyFont="1" applyFill="1" applyBorder="1" applyAlignment="1" applyProtection="1">
      <alignment horizontal="center" wrapText="1"/>
      <protection locked="0"/>
    </xf>
    <xf numFmtId="0" fontId="1" fillId="2" borderId="37" xfId="0" applyFont="1" applyFill="1" applyBorder="1" applyAlignment="1" applyProtection="1">
      <alignment horizontal="center" vertical="center" wrapText="1"/>
      <protection locked="0"/>
    </xf>
    <xf numFmtId="0" fontId="1" fillId="2" borderId="43" xfId="0" applyFont="1" applyFill="1" applyBorder="1" applyAlignment="1" applyProtection="1">
      <alignment horizontal="center" vertical="center" wrapText="1"/>
      <protection locked="0"/>
    </xf>
    <xf numFmtId="0" fontId="1" fillId="2" borderId="37" xfId="0" applyFont="1" applyFill="1" applyBorder="1" applyAlignment="1" applyProtection="1">
      <alignment horizontal="center"/>
      <protection locked="0"/>
    </xf>
    <xf numFmtId="0" fontId="1" fillId="2" borderId="43"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2" fillId="2" borderId="37" xfId="0" applyFont="1" applyFill="1" applyBorder="1" applyAlignment="1" applyProtection="1">
      <alignment horizontal="center" vertical="center" wrapText="1"/>
      <protection locked="0"/>
    </xf>
    <xf numFmtId="0" fontId="1" fillId="2" borderId="43" xfId="0" applyFont="1" applyFill="1" applyBorder="1" applyAlignment="1" applyProtection="1">
      <alignment horizontal="center" wrapText="1"/>
      <protection locked="0"/>
    </xf>
    <xf numFmtId="0" fontId="1" fillId="2" borderId="47" xfId="0" applyFont="1" applyFill="1" applyBorder="1" applyAlignment="1" applyProtection="1">
      <alignment horizontal="left" wrapText="1"/>
      <protection locked="0"/>
    </xf>
    <xf numFmtId="0" fontId="1" fillId="2" borderId="37" xfId="0" applyFont="1" applyFill="1" applyBorder="1" applyProtection="1">
      <protection locked="0"/>
    </xf>
    <xf numFmtId="0" fontId="1" fillId="2" borderId="43" xfId="0" applyFont="1" applyFill="1" applyBorder="1" applyProtection="1">
      <protection locked="0"/>
    </xf>
    <xf numFmtId="6" fontId="2" fillId="2" borderId="37" xfId="0" applyNumberFormat="1" applyFont="1" applyFill="1" applyBorder="1" applyAlignment="1" applyProtection="1">
      <alignment horizontal="center"/>
      <protection locked="0"/>
    </xf>
    <xf numFmtId="6" fontId="2" fillId="2" borderId="43" xfId="0" applyNumberFormat="1" applyFont="1" applyFill="1" applyBorder="1" applyAlignment="1" applyProtection="1">
      <alignment horizontal="center"/>
      <protection locked="0"/>
    </xf>
    <xf numFmtId="0" fontId="1" fillId="2" borderId="2" xfId="0" applyFont="1" applyFill="1" applyBorder="1" applyAlignment="1" applyProtection="1">
      <alignment horizontal="center" wrapText="1"/>
      <protection locked="0"/>
    </xf>
    <xf numFmtId="0" fontId="2" fillId="2" borderId="9" xfId="0" applyFont="1" applyFill="1" applyBorder="1" applyAlignment="1">
      <alignment horizontal="center" wrapText="1"/>
    </xf>
    <xf numFmtId="0" fontId="2" fillId="2" borderId="34" xfId="0" applyFont="1" applyFill="1" applyBorder="1" applyAlignment="1">
      <alignment horizontal="center"/>
    </xf>
    <xf numFmtId="0" fontId="1" fillId="2" borderId="1" xfId="0" applyFont="1" applyFill="1" applyBorder="1" applyAlignment="1" applyProtection="1">
      <alignment horizontal="center"/>
      <protection locked="0"/>
    </xf>
    <xf numFmtId="0" fontId="1" fillId="2" borderId="3" xfId="0" applyFont="1" applyFill="1" applyBorder="1" applyAlignment="1" applyProtection="1">
      <alignment horizontal="center" wrapText="1"/>
      <protection locked="0"/>
    </xf>
    <xf numFmtId="0" fontId="1" fillId="2" borderId="31" xfId="0" applyFont="1" applyFill="1" applyBorder="1" applyAlignment="1" applyProtection="1">
      <alignment horizontal="center"/>
      <protection locked="0"/>
    </xf>
    <xf numFmtId="0" fontId="1" fillId="2" borderId="31" xfId="0" applyFont="1" applyFill="1" applyBorder="1" applyAlignment="1" applyProtection="1">
      <alignment horizontal="left"/>
      <protection locked="0"/>
    </xf>
    <xf numFmtId="9" fontId="1" fillId="2" borderId="61" xfId="1" applyFont="1" applyFill="1" applyBorder="1" applyAlignment="1" applyProtection="1">
      <alignment horizontal="center"/>
      <protection locked="0"/>
    </xf>
    <xf numFmtId="0" fontId="1" fillId="2" borderId="61" xfId="1" applyNumberFormat="1" applyFont="1" applyFill="1" applyBorder="1" applyAlignment="1" applyProtection="1">
      <alignment horizontal="center"/>
      <protection locked="0"/>
    </xf>
    <xf numFmtId="0" fontId="1" fillId="2" borderId="61" xfId="0" applyNumberFormat="1" applyFont="1" applyFill="1" applyBorder="1" applyAlignment="1" applyProtection="1">
      <alignment horizontal="center"/>
      <protection locked="0"/>
    </xf>
    <xf numFmtId="165" fontId="1" fillId="2" borderId="61" xfId="2" applyNumberFormat="1" applyFont="1" applyFill="1" applyBorder="1" applyAlignment="1" applyProtection="1">
      <alignment horizontal="center"/>
      <protection locked="0"/>
    </xf>
    <xf numFmtId="0" fontId="1" fillId="2" borderId="61" xfId="0" applyFont="1" applyFill="1" applyBorder="1" applyAlignment="1" applyProtection="1">
      <alignment horizontal="center"/>
      <protection locked="0"/>
    </xf>
    <xf numFmtId="0" fontId="1" fillId="2" borderId="0" xfId="0" applyFont="1" applyFill="1" applyProtection="1">
      <protection locked="0"/>
    </xf>
    <xf numFmtId="0" fontId="2" fillId="2" borderId="0" xfId="0" applyFont="1" applyFill="1" applyBorder="1" applyAlignment="1" applyProtection="1">
      <alignment wrapText="1"/>
      <protection locked="0"/>
    </xf>
    <xf numFmtId="0" fontId="1" fillId="2" borderId="0" xfId="0" applyFont="1" applyFill="1" applyBorder="1" applyAlignment="1" applyProtection="1">
      <alignment vertical="center" wrapText="1"/>
      <protection locked="0"/>
    </xf>
    <xf numFmtId="0" fontId="1" fillId="2" borderId="0" xfId="0" applyFont="1" applyFill="1" applyBorder="1" applyAlignment="1" applyProtection="1">
      <alignment horizontal="center" vertical="center" wrapText="1"/>
      <protection locked="0"/>
    </xf>
    <xf numFmtId="165" fontId="1" fillId="2" borderId="61" xfId="0" applyNumberFormat="1" applyFont="1" applyFill="1" applyBorder="1" applyAlignment="1" applyProtection="1">
      <alignment horizontal="right"/>
      <protection locked="0"/>
    </xf>
    <xf numFmtId="0" fontId="1" fillId="2" borderId="0" xfId="0" applyFont="1" applyFill="1" applyBorder="1" applyAlignment="1" applyProtection="1">
      <alignment wrapText="1"/>
      <protection locked="0"/>
    </xf>
    <xf numFmtId="0" fontId="1" fillId="2" borderId="0" xfId="0" applyFont="1" applyFill="1" applyBorder="1" applyProtection="1">
      <protection locked="0"/>
    </xf>
    <xf numFmtId="0" fontId="2" fillId="2" borderId="0" xfId="0" applyFont="1" applyFill="1" applyBorder="1" applyAlignment="1" applyProtection="1">
      <alignment horizontal="center"/>
      <protection locked="0"/>
    </xf>
    <xf numFmtId="165" fontId="1" fillId="0" borderId="1" xfId="0" applyNumberFormat="1" applyFont="1" applyFill="1" applyBorder="1" applyAlignment="1" applyProtection="1">
      <alignment horizontal="right"/>
      <protection locked="0"/>
    </xf>
    <xf numFmtId="0" fontId="2" fillId="2" borderId="0" xfId="0" applyFont="1" applyFill="1" applyBorder="1" applyAlignment="1" applyProtection="1">
      <alignment horizontal="center" vertical="center" wrapText="1"/>
      <protection locked="0"/>
    </xf>
    <xf numFmtId="0" fontId="2" fillId="2" borderId="17" xfId="0" applyFont="1" applyFill="1" applyBorder="1" applyAlignment="1" applyProtection="1">
      <alignment wrapText="1"/>
      <protection locked="0"/>
    </xf>
    <xf numFmtId="0" fontId="1" fillId="2" borderId="0" xfId="0" applyFont="1" applyFill="1" applyBorder="1" applyAlignment="1" applyProtection="1">
      <alignment horizontal="left"/>
      <protection locked="0"/>
    </xf>
    <xf numFmtId="165" fontId="1" fillId="2" borderId="13" xfId="0" applyNumberFormat="1" applyFont="1" applyFill="1" applyBorder="1" applyAlignment="1" applyProtection="1">
      <alignment horizontal="right"/>
      <protection locked="0"/>
    </xf>
    <xf numFmtId="0" fontId="2" fillId="2" borderId="0" xfId="0" applyFont="1" applyFill="1" applyBorder="1" applyAlignment="1" applyProtection="1">
      <alignment horizontal="left" wrapText="1"/>
      <protection locked="0"/>
    </xf>
    <xf numFmtId="165" fontId="1" fillId="2" borderId="0" xfId="0" applyNumberFormat="1" applyFont="1" applyFill="1" applyBorder="1" applyProtection="1">
      <protection locked="0"/>
    </xf>
    <xf numFmtId="165" fontId="2" fillId="2" borderId="0" xfId="0" applyNumberFormat="1" applyFont="1" applyFill="1" applyBorder="1" applyProtection="1">
      <protection locked="0"/>
    </xf>
    <xf numFmtId="0" fontId="1" fillId="2" borderId="0" xfId="0" applyFont="1" applyFill="1" applyBorder="1" applyAlignment="1" applyProtection="1">
      <alignment horizontal="left" vertical="center" wrapText="1"/>
      <protection locked="0"/>
    </xf>
    <xf numFmtId="0" fontId="2" fillId="0" borderId="11" xfId="0" applyFont="1" applyFill="1" applyBorder="1" applyAlignment="1">
      <alignment horizontal="center"/>
    </xf>
    <xf numFmtId="8" fontId="1" fillId="2" borderId="62" xfId="0" applyNumberFormat="1" applyFont="1" applyFill="1" applyBorder="1" applyAlignment="1" applyProtection="1">
      <alignment horizontal="center"/>
      <protection locked="0"/>
    </xf>
    <xf numFmtId="44" fontId="1" fillId="2" borderId="46" xfId="2" applyFont="1" applyFill="1" applyBorder="1" applyAlignment="1">
      <alignment horizontal="center"/>
    </xf>
    <xf numFmtId="9" fontId="1" fillId="2" borderId="0" xfId="1" applyFont="1" applyFill="1" applyAlignment="1">
      <alignment horizontal="left"/>
    </xf>
    <xf numFmtId="0" fontId="2" fillId="2" borderId="41" xfId="0" applyFont="1" applyFill="1" applyBorder="1" applyAlignment="1">
      <alignment horizontal="center" vertical="center"/>
    </xf>
    <xf numFmtId="8" fontId="2" fillId="0" borderId="44" xfId="0" applyNumberFormat="1" applyFont="1" applyFill="1" applyBorder="1" applyAlignment="1">
      <alignment horizontal="center" wrapText="1"/>
    </xf>
    <xf numFmtId="10" fontId="1" fillId="2" borderId="1" xfId="0" applyNumberFormat="1" applyFont="1" applyFill="1" applyBorder="1" applyAlignment="1" applyProtection="1">
      <alignment horizontal="center"/>
      <protection locked="0"/>
    </xf>
    <xf numFmtId="10" fontId="1" fillId="2" borderId="31" xfId="0" applyNumberFormat="1" applyFont="1" applyFill="1" applyBorder="1" applyAlignment="1" applyProtection="1">
      <alignment horizontal="center"/>
      <protection locked="0"/>
    </xf>
    <xf numFmtId="2" fontId="1" fillId="2" borderId="1" xfId="0" applyNumberFormat="1" applyFont="1" applyFill="1" applyBorder="1" applyAlignment="1" applyProtection="1">
      <alignment horizontal="center" wrapText="1"/>
      <protection locked="0"/>
    </xf>
    <xf numFmtId="2" fontId="1" fillId="2" borderId="31" xfId="0" applyNumberFormat="1" applyFont="1" applyFill="1" applyBorder="1" applyAlignment="1" applyProtection="1">
      <alignment horizontal="center"/>
      <protection locked="0"/>
    </xf>
    <xf numFmtId="8" fontId="2" fillId="0" borderId="44" xfId="0" applyNumberFormat="1" applyFont="1" applyFill="1" applyBorder="1" applyAlignment="1">
      <alignment horizontal="center" vertical="center" wrapText="1"/>
    </xf>
    <xf numFmtId="0" fontId="1" fillId="2" borderId="1" xfId="0" applyFont="1" applyFill="1" applyBorder="1" applyAlignment="1" applyProtection="1">
      <alignment horizontal="center" wrapText="1"/>
      <protection locked="0"/>
    </xf>
    <xf numFmtId="0" fontId="2" fillId="2" borderId="54" xfId="0" applyFont="1" applyFill="1" applyBorder="1" applyAlignment="1">
      <alignment horizontal="right"/>
    </xf>
    <xf numFmtId="0" fontId="2" fillId="2" borderId="59" xfId="0" applyFont="1" applyFill="1" applyBorder="1" applyAlignment="1">
      <alignment horizontal="right"/>
    </xf>
    <xf numFmtId="0" fontId="1" fillId="2" borderId="54"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2" fillId="2" borderId="26" xfId="0" applyFont="1" applyFill="1" applyBorder="1" applyAlignment="1">
      <alignment horizontal="center"/>
    </xf>
    <xf numFmtId="0" fontId="2" fillId="2" borderId="27" xfId="0" applyFont="1" applyFill="1" applyBorder="1" applyAlignment="1">
      <alignment horizontal="center"/>
    </xf>
    <xf numFmtId="0" fontId="2" fillId="2" borderId="56" xfId="0" applyFont="1" applyFill="1" applyBorder="1" applyAlignment="1">
      <alignment horizontal="center"/>
    </xf>
    <xf numFmtId="0" fontId="1" fillId="2" borderId="0" xfId="0" applyFont="1" applyFill="1" applyBorder="1" applyAlignment="1">
      <alignment horizontal="left" wrapText="1"/>
    </xf>
    <xf numFmtId="8" fontId="1" fillId="2" borderId="54" xfId="0" applyNumberFormat="1" applyFont="1" applyFill="1" applyBorder="1" applyAlignment="1" applyProtection="1">
      <alignment horizontal="left" wrapText="1"/>
      <protection locked="0"/>
    </xf>
    <xf numFmtId="8" fontId="1" fillId="2" borderId="4" xfId="0" applyNumberFormat="1" applyFont="1" applyFill="1" applyBorder="1" applyAlignment="1" applyProtection="1">
      <alignment horizontal="left" wrapText="1"/>
      <protection locked="0"/>
    </xf>
    <xf numFmtId="8" fontId="1" fillId="2" borderId="2" xfId="0" applyNumberFormat="1" applyFont="1" applyFill="1" applyBorder="1" applyAlignment="1" applyProtection="1">
      <alignment horizontal="left" wrapText="1"/>
      <protection locked="0"/>
    </xf>
    <xf numFmtId="10" fontId="1" fillId="2" borderId="3" xfId="1" applyNumberFormat="1" applyFont="1" applyFill="1" applyBorder="1" applyAlignment="1" applyProtection="1">
      <alignment horizontal="center" wrapText="1"/>
      <protection locked="0"/>
    </xf>
    <xf numFmtId="10" fontId="1" fillId="2" borderId="4" xfId="1" applyNumberFormat="1" applyFont="1" applyFill="1" applyBorder="1" applyAlignment="1" applyProtection="1">
      <alignment horizontal="center" wrapText="1"/>
      <protection locked="0"/>
    </xf>
    <xf numFmtId="10" fontId="1" fillId="2" borderId="32" xfId="1" applyNumberFormat="1" applyFont="1" applyFill="1" applyBorder="1" applyAlignment="1" applyProtection="1">
      <alignment horizontal="center" wrapText="1"/>
      <protection locked="0"/>
    </xf>
    <xf numFmtId="10" fontId="1" fillId="2" borderId="50" xfId="1" applyNumberFormat="1" applyFont="1" applyFill="1" applyBorder="1" applyAlignment="1" applyProtection="1">
      <alignment horizontal="center" wrapText="1"/>
      <protection locked="0"/>
    </xf>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58" xfId="0" applyFont="1" applyFill="1" applyBorder="1" applyAlignment="1">
      <alignment horizontal="center"/>
    </xf>
    <xf numFmtId="0" fontId="2" fillId="2" borderId="49"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1" fillId="2" borderId="3" xfId="0" applyFont="1" applyFill="1" applyBorder="1" applyAlignment="1" applyProtection="1">
      <alignment horizontal="center"/>
      <protection locked="0"/>
    </xf>
    <xf numFmtId="165" fontId="1" fillId="2" borderId="3" xfId="0" applyNumberFormat="1" applyFont="1" applyFill="1" applyBorder="1" applyAlignment="1" applyProtection="1">
      <alignment horizontal="center"/>
      <protection locked="0"/>
    </xf>
    <xf numFmtId="165" fontId="1" fillId="2" borderId="2" xfId="0" applyNumberFormat="1" applyFont="1" applyFill="1" applyBorder="1" applyAlignment="1" applyProtection="1">
      <alignment horizontal="center"/>
      <protection locked="0"/>
    </xf>
    <xf numFmtId="0" fontId="1" fillId="2" borderId="3" xfId="0" applyFont="1" applyFill="1" applyBorder="1" applyAlignment="1" applyProtection="1">
      <alignment horizontal="left" wrapText="1"/>
      <protection locked="0"/>
    </xf>
    <xf numFmtId="0" fontId="1" fillId="2" borderId="4" xfId="0" applyFont="1" applyFill="1" applyBorder="1" applyAlignment="1" applyProtection="1">
      <alignment horizontal="left" wrapText="1"/>
      <protection locked="0"/>
    </xf>
    <xf numFmtId="0" fontId="1" fillId="2" borderId="30"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1" fillId="2" borderId="28" xfId="0" applyFont="1" applyFill="1" applyBorder="1" applyAlignment="1" applyProtection="1">
      <alignment horizontal="left" vertical="top" wrapText="1"/>
      <protection locked="0"/>
    </xf>
    <xf numFmtId="0" fontId="1" fillId="2" borderId="1" xfId="0" applyFont="1" applyFill="1" applyBorder="1" applyAlignment="1" applyProtection="1">
      <alignment horizontal="left" vertical="top" wrapText="1"/>
      <protection locked="0"/>
    </xf>
    <xf numFmtId="0" fontId="1" fillId="2" borderId="48"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53" xfId="0" applyFont="1" applyFill="1" applyBorder="1" applyAlignment="1" applyProtection="1">
      <alignment horizontal="center" wrapText="1"/>
      <protection locked="0"/>
    </xf>
    <xf numFmtId="0" fontId="1" fillId="2" borderId="38" xfId="0" applyFont="1" applyFill="1" applyBorder="1" applyAlignment="1" applyProtection="1">
      <alignment horizontal="center" wrapText="1"/>
      <protection locked="0"/>
    </xf>
    <xf numFmtId="0" fontId="1" fillId="2" borderId="54"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2" fillId="2" borderId="0" xfId="0" applyFont="1" applyFill="1" applyAlignment="1"/>
    <xf numFmtId="0" fontId="2" fillId="3" borderId="1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16" xfId="0" applyFont="1" applyFill="1" applyBorder="1" applyAlignment="1">
      <alignment horizontal="left" vertical="top" wrapText="1"/>
    </xf>
    <xf numFmtId="0" fontId="2" fillId="3" borderId="19" xfId="0" applyFont="1" applyFill="1" applyBorder="1" applyAlignment="1">
      <alignment horizontal="left" vertical="top" wrapText="1"/>
    </xf>
    <xf numFmtId="0" fontId="2" fillId="3" borderId="20" xfId="0" applyFont="1" applyFill="1" applyBorder="1" applyAlignment="1">
      <alignment horizontal="left" vertical="top" wrapText="1"/>
    </xf>
    <xf numFmtId="0" fontId="2" fillId="3" borderId="21" xfId="0" applyFont="1" applyFill="1" applyBorder="1" applyAlignment="1">
      <alignment horizontal="left" vertical="top" wrapText="1"/>
    </xf>
    <xf numFmtId="0" fontId="2" fillId="2" borderId="49"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0" borderId="0" xfId="0" applyFont="1" applyFill="1" applyBorder="1" applyAlignment="1">
      <alignment horizontal="center" vertical="center"/>
    </xf>
    <xf numFmtId="0" fontId="1" fillId="2" borderId="53" xfId="0" applyFont="1" applyFill="1" applyBorder="1" applyAlignment="1" applyProtection="1">
      <alignment wrapText="1"/>
      <protection locked="0"/>
    </xf>
    <xf numFmtId="0" fontId="1" fillId="2" borderId="50" xfId="0" applyFont="1" applyFill="1" applyBorder="1" applyAlignment="1" applyProtection="1">
      <alignment wrapText="1"/>
      <protection locked="0"/>
    </xf>
    <xf numFmtId="0" fontId="1" fillId="2" borderId="2" xfId="0" applyFont="1" applyFill="1" applyBorder="1" applyAlignment="1" applyProtection="1">
      <alignment horizontal="left" wrapText="1"/>
      <protection locked="0"/>
    </xf>
    <xf numFmtId="0" fontId="1" fillId="2" borderId="32" xfId="0" applyFont="1" applyFill="1" applyBorder="1" applyAlignment="1" applyProtection="1">
      <alignment horizontal="left" wrapText="1"/>
      <protection locked="0"/>
    </xf>
    <xf numFmtId="0" fontId="1" fillId="2" borderId="38" xfId="0" applyFont="1" applyFill="1" applyBorder="1" applyAlignment="1" applyProtection="1">
      <alignment horizontal="left" wrapText="1"/>
      <protection locked="0"/>
    </xf>
    <xf numFmtId="0" fontId="2" fillId="2" borderId="9" xfId="0" applyFont="1" applyFill="1" applyBorder="1" applyAlignment="1">
      <alignment horizontal="center"/>
    </xf>
    <xf numFmtId="0" fontId="2" fillId="2" borderId="39" xfId="0" applyFont="1" applyFill="1" applyBorder="1" applyAlignment="1">
      <alignment horizontal="center"/>
    </xf>
    <xf numFmtId="0" fontId="2" fillId="2" borderId="9" xfId="0" applyFont="1" applyFill="1" applyBorder="1" applyAlignment="1">
      <alignment horizontal="right"/>
    </xf>
    <xf numFmtId="0" fontId="2" fillId="2" borderId="10" xfId="0" applyFont="1" applyFill="1" applyBorder="1" applyAlignment="1">
      <alignment horizontal="right"/>
    </xf>
    <xf numFmtId="0" fontId="1" fillId="2" borderId="54" xfId="0" applyFont="1" applyFill="1" applyBorder="1" applyAlignment="1" applyProtection="1">
      <alignment horizontal="left" wrapText="1"/>
      <protection locked="0"/>
    </xf>
    <xf numFmtId="0" fontId="1" fillId="2" borderId="50" xfId="0" applyFont="1" applyFill="1" applyBorder="1" applyAlignment="1" applyProtection="1">
      <alignment horizontal="left" wrapText="1"/>
      <protection locked="0"/>
    </xf>
    <xf numFmtId="0" fontId="1" fillId="2" borderId="34" xfId="0" applyFont="1" applyFill="1" applyBorder="1" applyAlignment="1" applyProtection="1">
      <alignment horizontal="center"/>
      <protection locked="0"/>
    </xf>
    <xf numFmtId="0" fontId="1" fillId="2" borderId="36" xfId="0" applyFont="1" applyFill="1" applyBorder="1" applyAlignment="1" applyProtection="1">
      <alignment horizontal="center"/>
      <protection locked="0"/>
    </xf>
    <xf numFmtId="0" fontId="1" fillId="2" borderId="35" xfId="0" applyFont="1" applyFill="1" applyBorder="1" applyAlignment="1" applyProtection="1">
      <alignment horizontal="center"/>
      <protection locked="0"/>
    </xf>
    <xf numFmtId="0" fontId="2" fillId="3" borderId="14" xfId="0" applyFont="1" applyFill="1" applyBorder="1" applyAlignment="1">
      <alignment vertical="top" wrapText="1"/>
    </xf>
    <xf numFmtId="0" fontId="1" fillId="3" borderId="15" xfId="0" applyFont="1" applyFill="1" applyBorder="1" applyAlignment="1">
      <alignment vertical="top" wrapText="1"/>
    </xf>
    <xf numFmtId="0" fontId="1" fillId="3" borderId="16" xfId="0" applyFont="1" applyFill="1" applyBorder="1" applyAlignment="1">
      <alignment vertical="top" wrapText="1"/>
    </xf>
    <xf numFmtId="0" fontId="1" fillId="3" borderId="19" xfId="0" applyFont="1" applyFill="1" applyBorder="1" applyAlignment="1">
      <alignment vertical="top" wrapText="1"/>
    </xf>
    <xf numFmtId="0" fontId="1" fillId="3" borderId="20" xfId="0" applyFont="1" applyFill="1" applyBorder="1" applyAlignment="1">
      <alignment vertical="top" wrapText="1"/>
    </xf>
    <xf numFmtId="0" fontId="1" fillId="3" borderId="21" xfId="0" applyFont="1" applyFill="1" applyBorder="1" applyAlignment="1">
      <alignment vertical="top" wrapText="1"/>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3" borderId="14" xfId="0" applyFont="1" applyFill="1" applyBorder="1" applyAlignment="1">
      <alignment horizontal="justify" vertical="top" wrapText="1"/>
    </xf>
    <xf numFmtId="0" fontId="2" fillId="3" borderId="15" xfId="0" applyFont="1" applyFill="1" applyBorder="1" applyAlignment="1">
      <alignment horizontal="justify" vertical="top" wrapText="1"/>
    </xf>
    <xf numFmtId="0" fontId="2" fillId="3" borderId="16" xfId="0" applyFont="1" applyFill="1" applyBorder="1" applyAlignment="1">
      <alignment horizontal="justify" vertical="top" wrapText="1"/>
    </xf>
    <xf numFmtId="0" fontId="2" fillId="3" borderId="19" xfId="0" applyFont="1" applyFill="1" applyBorder="1" applyAlignment="1">
      <alignment horizontal="justify" vertical="top" wrapText="1"/>
    </xf>
    <xf numFmtId="0" fontId="2" fillId="3" borderId="20" xfId="0" applyFont="1" applyFill="1" applyBorder="1" applyAlignment="1">
      <alignment horizontal="justify" vertical="top" wrapText="1"/>
    </xf>
    <xf numFmtId="0" fontId="2" fillId="3" borderId="21" xfId="0" applyFont="1" applyFill="1" applyBorder="1" applyAlignment="1">
      <alignment horizontal="justify" vertical="top" wrapText="1"/>
    </xf>
    <xf numFmtId="0" fontId="2" fillId="2" borderId="34" xfId="0" applyFont="1" applyFill="1" applyBorder="1" applyAlignment="1">
      <alignment horizontal="center"/>
    </xf>
    <xf numFmtId="0" fontId="2" fillId="2" borderId="36" xfId="0" applyFont="1" applyFill="1" applyBorder="1" applyAlignment="1">
      <alignment horizontal="center"/>
    </xf>
    <xf numFmtId="0" fontId="1" fillId="2" borderId="3" xfId="0" applyFont="1" applyFill="1" applyBorder="1" applyAlignment="1" applyProtection="1">
      <alignment horizontal="center" wrapText="1"/>
      <protection locked="0"/>
    </xf>
    <xf numFmtId="0" fontId="1" fillId="2" borderId="28" xfId="0" applyFont="1" applyFill="1" applyBorder="1" applyAlignment="1" applyProtection="1">
      <alignment horizontal="left" wrapText="1"/>
      <protection locked="0"/>
    </xf>
    <xf numFmtId="0" fontId="1" fillId="2" borderId="1" xfId="0" applyFont="1" applyFill="1" applyBorder="1" applyAlignment="1" applyProtection="1">
      <alignment horizontal="left" wrapText="1"/>
      <protection locked="0"/>
    </xf>
    <xf numFmtId="0" fontId="1" fillId="2" borderId="1" xfId="0" applyFont="1" applyFill="1" applyBorder="1" applyAlignment="1" applyProtection="1">
      <alignment horizontal="left"/>
      <protection locked="0"/>
    </xf>
    <xf numFmtId="0" fontId="1" fillId="2" borderId="30" xfId="0" applyFont="1" applyFill="1" applyBorder="1" applyAlignment="1" applyProtection="1">
      <alignment horizontal="left" wrapText="1"/>
      <protection locked="0"/>
    </xf>
    <xf numFmtId="0" fontId="1" fillId="2" borderId="31" xfId="0" applyFont="1" applyFill="1" applyBorder="1" applyAlignment="1" applyProtection="1">
      <alignment horizontal="left" wrapText="1"/>
      <protection locked="0"/>
    </xf>
    <xf numFmtId="0" fontId="1" fillId="2" borderId="31" xfId="0" applyFont="1" applyFill="1" applyBorder="1" applyAlignment="1" applyProtection="1">
      <alignment horizontal="left"/>
      <protection locked="0"/>
    </xf>
    <xf numFmtId="0" fontId="1" fillId="2" borderId="28" xfId="0" applyFont="1" applyFill="1" applyBorder="1" applyAlignment="1" applyProtection="1">
      <alignment horizontal="left"/>
      <protection locked="0"/>
    </xf>
    <xf numFmtId="0" fontId="1" fillId="2" borderId="30" xfId="0" applyFont="1" applyFill="1" applyBorder="1" applyAlignment="1" applyProtection="1">
      <alignment horizontal="left"/>
      <protection locked="0"/>
    </xf>
    <xf numFmtId="0" fontId="1" fillId="2" borderId="61" xfId="0"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1" fillId="3" borderId="15" xfId="0" applyFont="1" applyFill="1" applyBorder="1" applyAlignment="1">
      <alignment horizontal="justify"/>
    </xf>
    <xf numFmtId="0" fontId="1" fillId="3" borderId="16" xfId="0" applyFont="1" applyFill="1" applyBorder="1" applyAlignment="1">
      <alignment horizontal="justify"/>
    </xf>
    <xf numFmtId="0" fontId="1" fillId="3" borderId="19" xfId="0" applyFont="1" applyFill="1" applyBorder="1" applyAlignment="1">
      <alignment horizontal="justify"/>
    </xf>
    <xf numFmtId="0" fontId="1" fillId="3" borderId="20" xfId="0" applyFont="1" applyFill="1" applyBorder="1" applyAlignment="1">
      <alignment horizontal="justify"/>
    </xf>
    <xf numFmtId="0" fontId="1" fillId="3" borderId="21" xfId="0" applyFont="1" applyFill="1" applyBorder="1" applyAlignment="1">
      <alignment horizontal="justify"/>
    </xf>
    <xf numFmtId="0" fontId="1" fillId="2" borderId="32" xfId="0" applyFont="1" applyFill="1" applyBorder="1" applyAlignment="1" applyProtection="1">
      <alignment horizontal="center"/>
      <protection locked="0"/>
    </xf>
    <xf numFmtId="0" fontId="1" fillId="2" borderId="38" xfId="0" applyFont="1" applyFill="1" applyBorder="1" applyAlignment="1" applyProtection="1">
      <alignment horizontal="center"/>
      <protection locked="0"/>
    </xf>
    <xf numFmtId="0" fontId="1" fillId="2" borderId="53" xfId="0" applyFont="1" applyFill="1" applyBorder="1" applyAlignment="1" applyProtection="1">
      <alignment horizontal="left" wrapText="1"/>
      <protection locked="0"/>
    </xf>
    <xf numFmtId="0" fontId="1" fillId="3" borderId="15" xfId="0" applyFont="1" applyFill="1" applyBorder="1" applyAlignment="1">
      <alignment horizontal="justify" vertical="top" wrapText="1"/>
    </xf>
    <xf numFmtId="0" fontId="1" fillId="3" borderId="16" xfId="0" applyFont="1" applyFill="1" applyBorder="1" applyAlignment="1">
      <alignment horizontal="justify" vertical="top" wrapText="1"/>
    </xf>
    <xf numFmtId="0" fontId="1" fillId="3" borderId="17" xfId="0" applyFont="1" applyFill="1" applyBorder="1" applyAlignment="1">
      <alignment horizontal="justify" vertical="top" wrapText="1"/>
    </xf>
    <xf numFmtId="0" fontId="1" fillId="3" borderId="0" xfId="0" applyFont="1" applyFill="1" applyBorder="1" applyAlignment="1">
      <alignment horizontal="justify" vertical="top" wrapText="1"/>
    </xf>
    <xf numFmtId="0" fontId="1" fillId="3" borderId="18" xfId="0" applyFont="1" applyFill="1" applyBorder="1" applyAlignment="1">
      <alignment horizontal="justify" vertical="top" wrapText="1"/>
    </xf>
    <xf numFmtId="0" fontId="1" fillId="3" borderId="19" xfId="0" applyFont="1" applyFill="1" applyBorder="1" applyAlignment="1">
      <alignment horizontal="justify" vertical="top" wrapText="1"/>
    </xf>
    <xf numFmtId="0" fontId="1" fillId="3" borderId="20" xfId="0" applyFont="1" applyFill="1" applyBorder="1" applyAlignment="1">
      <alignment horizontal="justify" vertical="top" wrapText="1"/>
    </xf>
    <xf numFmtId="0" fontId="1" fillId="3" borderId="21" xfId="0" applyFont="1" applyFill="1" applyBorder="1" applyAlignment="1">
      <alignment horizontal="justify" vertical="top" wrapText="1"/>
    </xf>
    <xf numFmtId="0" fontId="2" fillId="2" borderId="16" xfId="0" applyFont="1" applyFill="1" applyBorder="1" applyAlignment="1">
      <alignment horizontal="center"/>
    </xf>
    <xf numFmtId="0" fontId="1" fillId="2" borderId="28" xfId="0" applyFont="1" applyFill="1" applyBorder="1" applyAlignment="1" applyProtection="1">
      <alignment horizontal="center"/>
      <protection locked="0"/>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 fillId="2" borderId="57" xfId="0" applyFont="1" applyFill="1" applyBorder="1" applyAlignment="1">
      <alignment horizontal="center"/>
    </xf>
    <xf numFmtId="0" fontId="1" fillId="2" borderId="54" xfId="0" applyFont="1" applyFill="1" applyBorder="1" applyAlignment="1" applyProtection="1">
      <alignment wrapText="1"/>
      <protection locked="0"/>
    </xf>
    <xf numFmtId="0" fontId="1" fillId="2" borderId="4" xfId="0" applyFont="1" applyFill="1" applyBorder="1" applyAlignment="1" applyProtection="1">
      <alignment wrapText="1"/>
      <protection locked="0"/>
    </xf>
    <xf numFmtId="0" fontId="2" fillId="2" borderId="40" xfId="0" applyFont="1" applyFill="1" applyBorder="1" applyAlignment="1">
      <alignment horizontal="right"/>
    </xf>
    <xf numFmtId="0" fontId="2" fillId="2" borderId="49" xfId="0" applyFont="1" applyFill="1" applyBorder="1" applyAlignment="1">
      <alignment horizontal="right"/>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0" xfId="0" applyFont="1" applyFill="1" applyBorder="1" applyAlignment="1">
      <alignment horizontal="right"/>
    </xf>
    <xf numFmtId="0" fontId="2" fillId="2" borderId="32" xfId="0" applyFont="1" applyFill="1" applyBorder="1" applyAlignment="1">
      <alignment horizontal="right"/>
    </xf>
    <xf numFmtId="0" fontId="2" fillId="2" borderId="49" xfId="0" applyFont="1" applyFill="1" applyBorder="1" applyAlignment="1">
      <alignment horizontal="center"/>
    </xf>
    <xf numFmtId="0" fontId="2" fillId="2" borderId="14"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2" fillId="2" borderId="19"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top" wrapText="1"/>
      <protection locked="0"/>
    </xf>
    <xf numFmtId="0" fontId="2" fillId="2" borderId="21" xfId="0" applyFont="1" applyFill="1" applyBorder="1" applyAlignment="1" applyProtection="1">
      <alignment horizontal="left" vertical="top" wrapText="1"/>
      <protection locked="0"/>
    </xf>
    <xf numFmtId="0" fontId="1" fillId="2" borderId="4" xfId="0" applyFont="1" applyFill="1" applyBorder="1" applyAlignment="1" applyProtection="1">
      <alignment horizontal="center" wrapText="1"/>
      <protection locked="0"/>
    </xf>
    <xf numFmtId="0" fontId="2" fillId="2" borderId="11" xfId="0" applyFont="1" applyFill="1" applyBorder="1" applyAlignment="1">
      <alignment horizontal="right"/>
    </xf>
    <xf numFmtId="0" fontId="2" fillId="0" borderId="54" xfId="0" applyFont="1" applyFill="1" applyBorder="1" applyAlignment="1">
      <alignment horizontal="left" indent="2"/>
    </xf>
    <xf numFmtId="0" fontId="2" fillId="0" borderId="59" xfId="0" applyFont="1" applyFill="1" applyBorder="1" applyAlignment="1">
      <alignment horizontal="left" indent="2"/>
    </xf>
    <xf numFmtId="0" fontId="2" fillId="0" borderId="54" xfId="0" applyFont="1" applyFill="1" applyBorder="1" applyAlignment="1">
      <alignment horizontal="left"/>
    </xf>
    <xf numFmtId="0" fontId="2" fillId="0" borderId="59" xfId="0" applyFont="1" applyFill="1" applyBorder="1" applyAlignment="1">
      <alignment horizontal="left"/>
    </xf>
    <xf numFmtId="0" fontId="2" fillId="2" borderId="40" xfId="0" applyFont="1" applyFill="1" applyBorder="1" applyAlignment="1">
      <alignment horizontal="center"/>
    </xf>
    <xf numFmtId="0" fontId="2" fillId="2" borderId="41" xfId="0" applyFont="1" applyFill="1" applyBorder="1" applyAlignment="1">
      <alignment horizontal="center"/>
    </xf>
    <xf numFmtId="0" fontId="1" fillId="2" borderId="41" xfId="0" applyFont="1" applyFill="1" applyBorder="1" applyAlignment="1">
      <alignment horizontal="center"/>
    </xf>
    <xf numFmtId="0" fontId="9" fillId="2" borderId="0" xfId="0" applyFont="1" applyFill="1" applyBorder="1" applyAlignment="1">
      <alignment horizontal="center" vertical="center" wrapText="1"/>
    </xf>
    <xf numFmtId="0" fontId="2" fillId="3" borderId="17"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18" xfId="0" applyFont="1" applyFill="1" applyBorder="1" applyAlignment="1">
      <alignment horizontal="left" vertical="top" wrapText="1"/>
    </xf>
    <xf numFmtId="0" fontId="1" fillId="3" borderId="14" xfId="0" applyNumberFormat="1" applyFont="1" applyFill="1" applyBorder="1" applyAlignment="1">
      <alignment horizontal="left" vertical="center" wrapText="1"/>
    </xf>
    <xf numFmtId="0" fontId="1" fillId="3" borderId="15" xfId="0" applyNumberFormat="1" applyFont="1" applyFill="1" applyBorder="1" applyAlignment="1">
      <alignment horizontal="left" vertical="center" wrapText="1"/>
    </xf>
    <xf numFmtId="0" fontId="1" fillId="3" borderId="16" xfId="0" applyNumberFormat="1" applyFont="1" applyFill="1" applyBorder="1" applyAlignment="1">
      <alignment horizontal="left" vertical="center" wrapText="1"/>
    </xf>
    <xf numFmtId="0" fontId="1" fillId="3" borderId="17" xfId="0" applyNumberFormat="1" applyFont="1" applyFill="1" applyBorder="1" applyAlignment="1">
      <alignment horizontal="left" vertical="center" wrapText="1"/>
    </xf>
    <xf numFmtId="0" fontId="1" fillId="3" borderId="0" xfId="0" applyNumberFormat="1" applyFont="1" applyFill="1" applyBorder="1" applyAlignment="1">
      <alignment horizontal="left" vertical="center" wrapText="1"/>
    </xf>
    <xf numFmtId="0" fontId="1" fillId="3" borderId="18" xfId="0" applyNumberFormat="1" applyFont="1" applyFill="1" applyBorder="1" applyAlignment="1">
      <alignment horizontal="left" vertical="center" wrapText="1"/>
    </xf>
    <xf numFmtId="0" fontId="1" fillId="3" borderId="19" xfId="0" applyNumberFormat="1" applyFont="1" applyFill="1" applyBorder="1" applyAlignment="1">
      <alignment horizontal="left" vertical="center" wrapText="1"/>
    </xf>
    <xf numFmtId="0" fontId="1" fillId="3" borderId="20" xfId="0" applyNumberFormat="1" applyFont="1" applyFill="1" applyBorder="1" applyAlignment="1">
      <alignment horizontal="left" vertical="center" wrapText="1"/>
    </xf>
    <xf numFmtId="0" fontId="1" fillId="3" borderId="21" xfId="0" applyNumberFormat="1" applyFont="1" applyFill="1" applyBorder="1" applyAlignment="1">
      <alignment horizontal="left" vertical="center" wrapText="1"/>
    </xf>
    <xf numFmtId="165" fontId="1" fillId="2" borderId="32" xfId="0" applyNumberFormat="1" applyFont="1" applyFill="1" applyBorder="1" applyAlignment="1" applyProtection="1">
      <alignment horizontal="center"/>
      <protection locked="0"/>
    </xf>
    <xf numFmtId="165" fontId="1" fillId="2" borderId="38" xfId="0" applyNumberFormat="1" applyFont="1" applyFill="1" applyBorder="1" applyAlignment="1" applyProtection="1">
      <alignment horizontal="center"/>
      <protection locked="0"/>
    </xf>
    <xf numFmtId="0" fontId="1" fillId="2" borderId="53" xfId="0" applyFont="1" applyFill="1" applyBorder="1" applyAlignment="1" applyProtection="1">
      <alignment horizontal="center"/>
      <protection locked="0"/>
    </xf>
    <xf numFmtId="0" fontId="1" fillId="2" borderId="50" xfId="0" applyFont="1" applyFill="1" applyBorder="1" applyAlignment="1" applyProtection="1">
      <alignment horizontal="center"/>
      <protection locked="0"/>
    </xf>
    <xf numFmtId="0" fontId="1" fillId="2" borderId="33"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1" fillId="2" borderId="7"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55" xfId="0" applyFont="1" applyFill="1" applyBorder="1" applyAlignment="1" applyProtection="1">
      <alignment horizontal="center"/>
      <protection locked="0"/>
    </xf>
    <xf numFmtId="0" fontId="2" fillId="0" borderId="53" xfId="0" applyFont="1" applyFill="1" applyBorder="1" applyAlignment="1">
      <alignment horizontal="left" indent="2"/>
    </xf>
    <xf numFmtId="0" fontId="2" fillId="0" borderId="60" xfId="0" applyFont="1" applyFill="1" applyBorder="1" applyAlignment="1">
      <alignment horizontal="left" indent="2"/>
    </xf>
    <xf numFmtId="0" fontId="2" fillId="2" borderId="19" xfId="0" applyFont="1" applyFill="1" applyBorder="1" applyAlignment="1">
      <alignment horizontal="left"/>
    </xf>
    <xf numFmtId="0" fontId="2" fillId="2" borderId="55" xfId="0" applyFont="1" applyFill="1" applyBorder="1" applyAlignment="1">
      <alignment horizontal="left"/>
    </xf>
    <xf numFmtId="0" fontId="1" fillId="2" borderId="31" xfId="0" applyFont="1" applyFill="1" applyBorder="1" applyAlignment="1" applyProtection="1">
      <alignment horizontal="center" wrapText="1"/>
      <protection locked="0"/>
    </xf>
    <xf numFmtId="0" fontId="1" fillId="2" borderId="1" xfId="0" applyFont="1" applyFill="1" applyBorder="1" applyAlignment="1" applyProtection="1">
      <alignment horizontal="center" wrapText="1"/>
      <protection locked="0"/>
    </xf>
  </cellXfs>
  <cellStyles count="3">
    <cellStyle name="Currency" xfId="2" builtinId="4"/>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color rgb="FFFFFF99"/>
      <color rgb="FFEAEAEA"/>
      <color rgb="FF66FF33"/>
      <color rgb="FFFFFFFF"/>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3"/>
  <sheetViews>
    <sheetView tabSelected="1" zoomScale="80" zoomScaleNormal="80" workbookViewId="0">
      <selection activeCell="D3" sqref="D3:F3"/>
    </sheetView>
  </sheetViews>
  <sheetFormatPr defaultColWidth="0" defaultRowHeight="12.75" zeroHeight="1" x14ac:dyDescent="0.2"/>
  <cols>
    <col min="1" max="1" width="3.140625" style="2" customWidth="1"/>
    <col min="2" max="4" width="8.85546875" style="2" customWidth="1"/>
    <col min="5" max="5" width="18.140625" style="2" customWidth="1"/>
    <col min="6" max="6" width="17.28515625" style="2" customWidth="1"/>
    <col min="7" max="7" width="13" style="2" customWidth="1"/>
    <col min="8" max="8" width="12.42578125" style="2" bestFit="1" customWidth="1"/>
    <col min="9" max="9" width="14.5703125" style="2" customWidth="1"/>
    <col min="10" max="10" width="15.85546875" style="2" customWidth="1"/>
    <col min="11" max="11" width="17.140625" style="2" customWidth="1"/>
    <col min="12" max="12" width="14" style="2" bestFit="1" customWidth="1"/>
    <col min="13" max="13" width="3.28515625" style="2" customWidth="1"/>
    <col min="14" max="14" width="5" style="2" hidden="1" customWidth="1"/>
    <col min="15" max="15" width="3.5703125" style="2" hidden="1" customWidth="1"/>
    <col min="16" max="16" width="2.85546875" style="2" hidden="1" customWidth="1"/>
    <col min="17" max="17" width="4.7109375" style="2" hidden="1" customWidth="1"/>
    <col min="18" max="20" width="8.85546875" style="2" hidden="1" customWidth="1"/>
    <col min="21" max="21" width="15" style="2" hidden="1" customWidth="1"/>
    <col min="22" max="16384" width="8.85546875" style="2" hidden="1"/>
  </cols>
  <sheetData>
    <row r="1" spans="2:21" ht="50.25" customHeight="1" x14ac:dyDescent="0.2">
      <c r="B1" s="289" t="s">
        <v>58</v>
      </c>
      <c r="C1" s="289"/>
      <c r="D1" s="289"/>
      <c r="E1" s="289"/>
      <c r="F1" s="289"/>
      <c r="G1" s="289"/>
      <c r="H1" s="289"/>
      <c r="I1" s="289"/>
      <c r="J1" s="289"/>
      <c r="K1" s="289"/>
      <c r="L1" s="289"/>
    </row>
    <row r="2" spans="2:21" ht="13.5" customHeight="1" thickBot="1" x14ac:dyDescent="0.35">
      <c r="F2" s="12"/>
      <c r="I2" s="12"/>
      <c r="R2" s="2" t="s">
        <v>66</v>
      </c>
      <c r="T2" s="2" t="s">
        <v>115</v>
      </c>
    </row>
    <row r="3" spans="2:21" ht="13.5" customHeight="1" thickBot="1" x14ac:dyDescent="0.35">
      <c r="B3" s="200" t="s">
        <v>59</v>
      </c>
      <c r="C3" s="201"/>
      <c r="D3" s="204"/>
      <c r="E3" s="205"/>
      <c r="F3" s="206"/>
      <c r="I3" s="12"/>
      <c r="R3" s="2" t="s">
        <v>68</v>
      </c>
      <c r="T3" s="22" t="s">
        <v>110</v>
      </c>
    </row>
    <row r="4" spans="2:21" ht="13.5" customHeight="1" thickBot="1" x14ac:dyDescent="0.35">
      <c r="B4" s="200" t="s">
        <v>88</v>
      </c>
      <c r="C4" s="201"/>
      <c r="D4" s="204"/>
      <c r="E4" s="205"/>
      <c r="F4" s="206"/>
      <c r="I4" s="12"/>
      <c r="R4" s="2" t="s">
        <v>67</v>
      </c>
      <c r="T4" s="2" t="s">
        <v>121</v>
      </c>
    </row>
    <row r="5" spans="2:21" ht="13.5" customHeight="1" thickBot="1" x14ac:dyDescent="0.35">
      <c r="B5" s="200" t="s">
        <v>119</v>
      </c>
      <c r="C5" s="201"/>
      <c r="D5" s="204"/>
      <c r="E5" s="205"/>
      <c r="F5" s="206"/>
      <c r="I5" s="12"/>
      <c r="T5" s="22" t="s">
        <v>109</v>
      </c>
    </row>
    <row r="6" spans="2:21" ht="13.5" customHeight="1" thickBot="1" x14ac:dyDescent="0.25">
      <c r="B6" s="200" t="s">
        <v>60</v>
      </c>
      <c r="C6" s="201"/>
      <c r="D6" s="204"/>
      <c r="E6" s="205"/>
      <c r="F6" s="206"/>
      <c r="T6" s="22" t="s">
        <v>112</v>
      </c>
    </row>
    <row r="7" spans="2:21" ht="13.5" thickBot="1" x14ac:dyDescent="0.25">
      <c r="T7" s="22" t="s">
        <v>62</v>
      </c>
    </row>
    <row r="8" spans="2:21" ht="12.75" customHeight="1" x14ac:dyDescent="0.2">
      <c r="B8" s="184" t="s">
        <v>107</v>
      </c>
      <c r="C8" s="185"/>
      <c r="D8" s="185"/>
      <c r="E8" s="185"/>
      <c r="F8" s="185"/>
      <c r="G8" s="185"/>
      <c r="H8" s="185"/>
      <c r="I8" s="185"/>
      <c r="J8" s="185"/>
      <c r="K8" s="185"/>
      <c r="L8" s="186"/>
      <c r="M8" s="39"/>
      <c r="N8" s="39"/>
      <c r="O8" s="39"/>
      <c r="P8" s="22"/>
      <c r="Q8" s="22"/>
      <c r="R8" s="22"/>
      <c r="S8" s="22"/>
      <c r="T8" s="22" t="s">
        <v>108</v>
      </c>
    </row>
    <row r="9" spans="2:21" ht="17.25" customHeight="1" x14ac:dyDescent="0.2">
      <c r="B9" s="290"/>
      <c r="C9" s="291"/>
      <c r="D9" s="291"/>
      <c r="E9" s="291"/>
      <c r="F9" s="291"/>
      <c r="G9" s="291"/>
      <c r="H9" s="291"/>
      <c r="I9" s="291"/>
      <c r="J9" s="291"/>
      <c r="K9" s="291"/>
      <c r="L9" s="292"/>
      <c r="M9" s="39"/>
      <c r="N9" s="39"/>
      <c r="O9" s="39"/>
      <c r="P9" s="22"/>
      <c r="Q9" s="22"/>
      <c r="R9" s="22"/>
      <c r="S9" s="22"/>
      <c r="T9" s="2" t="s">
        <v>114</v>
      </c>
    </row>
    <row r="10" spans="2:21" ht="15.75" customHeight="1" thickBot="1" x14ac:dyDescent="0.25">
      <c r="B10" s="187"/>
      <c r="C10" s="188"/>
      <c r="D10" s="188"/>
      <c r="E10" s="188"/>
      <c r="F10" s="188"/>
      <c r="G10" s="188"/>
      <c r="H10" s="188"/>
      <c r="I10" s="188"/>
      <c r="J10" s="188"/>
      <c r="K10" s="188"/>
      <c r="L10" s="189"/>
      <c r="M10" s="39"/>
      <c r="N10" s="39"/>
      <c r="O10" s="39"/>
      <c r="P10" s="22"/>
      <c r="Q10" s="22"/>
      <c r="R10" s="22"/>
      <c r="S10" s="22"/>
      <c r="T10" s="2" t="s">
        <v>113</v>
      </c>
    </row>
    <row r="11" spans="2:21" ht="13.5" thickBot="1" x14ac:dyDescent="0.25">
      <c r="O11" s="22"/>
      <c r="P11" s="22"/>
      <c r="Q11" s="22"/>
      <c r="R11" s="22"/>
      <c r="S11" s="22"/>
      <c r="T11" s="2" t="s">
        <v>83</v>
      </c>
    </row>
    <row r="12" spans="2:21" ht="22.5" customHeight="1" x14ac:dyDescent="0.2">
      <c r="B12" s="293" t="s">
        <v>63</v>
      </c>
      <c r="C12" s="294"/>
      <c r="D12" s="294"/>
      <c r="E12" s="294"/>
      <c r="F12" s="294"/>
      <c r="G12" s="294"/>
      <c r="H12" s="294"/>
      <c r="I12" s="294"/>
      <c r="J12" s="294"/>
      <c r="K12" s="294"/>
      <c r="L12" s="295"/>
      <c r="M12" s="45"/>
      <c r="N12" s="45"/>
      <c r="O12" s="45"/>
      <c r="P12" s="22"/>
      <c r="Q12" s="22"/>
      <c r="R12" s="22"/>
      <c r="S12" s="22"/>
      <c r="T12" s="2" t="s">
        <v>92</v>
      </c>
    </row>
    <row r="13" spans="2:21" ht="19.5" customHeight="1" x14ac:dyDescent="0.2">
      <c r="B13" s="296"/>
      <c r="C13" s="297"/>
      <c r="D13" s="297"/>
      <c r="E13" s="297"/>
      <c r="F13" s="297"/>
      <c r="G13" s="297"/>
      <c r="H13" s="297"/>
      <c r="I13" s="297"/>
      <c r="J13" s="297"/>
      <c r="K13" s="297"/>
      <c r="L13" s="298"/>
      <c r="M13" s="45"/>
      <c r="N13" s="45"/>
      <c r="O13" s="45"/>
      <c r="P13" s="22"/>
      <c r="Q13" s="22"/>
      <c r="R13" s="22"/>
      <c r="S13" s="22"/>
      <c r="T13" s="2" t="s">
        <v>61</v>
      </c>
    </row>
    <row r="14" spans="2:21" ht="23.25" customHeight="1" thickBot="1" x14ac:dyDescent="0.25">
      <c r="B14" s="299"/>
      <c r="C14" s="300"/>
      <c r="D14" s="300"/>
      <c r="E14" s="300"/>
      <c r="F14" s="300"/>
      <c r="G14" s="300"/>
      <c r="H14" s="300"/>
      <c r="I14" s="300"/>
      <c r="J14" s="300"/>
      <c r="K14" s="300"/>
      <c r="L14" s="301"/>
      <c r="M14" s="45"/>
      <c r="N14" s="45"/>
      <c r="O14" s="45"/>
      <c r="P14" s="22"/>
      <c r="Q14" s="22"/>
      <c r="R14" s="22"/>
      <c r="S14" s="22"/>
      <c r="T14" s="22" t="s">
        <v>111</v>
      </c>
    </row>
    <row r="15" spans="2:21" ht="13.5" thickBot="1" x14ac:dyDescent="0.25">
      <c r="O15" s="46"/>
      <c r="T15" s="2" t="s">
        <v>86</v>
      </c>
      <c r="U15" s="2" t="s">
        <v>86</v>
      </c>
    </row>
    <row r="16" spans="2:21" ht="12" customHeight="1" x14ac:dyDescent="0.2">
      <c r="B16" s="207" t="s">
        <v>50</v>
      </c>
      <c r="C16" s="208"/>
      <c r="D16" s="208"/>
      <c r="E16" s="208"/>
      <c r="F16" s="208"/>
      <c r="G16" s="208"/>
      <c r="H16" s="208"/>
      <c r="I16" s="208"/>
      <c r="J16" s="208"/>
      <c r="K16" s="208"/>
      <c r="L16" s="209"/>
      <c r="O16" s="47"/>
      <c r="T16" s="2" t="s">
        <v>87</v>
      </c>
      <c r="U16" s="2" t="s">
        <v>13</v>
      </c>
    </row>
    <row r="17" spans="2:20" ht="18" customHeight="1" thickBot="1" x14ac:dyDescent="0.25">
      <c r="B17" s="210"/>
      <c r="C17" s="211"/>
      <c r="D17" s="211"/>
      <c r="E17" s="211"/>
      <c r="F17" s="211"/>
      <c r="G17" s="211"/>
      <c r="H17" s="211"/>
      <c r="I17" s="211"/>
      <c r="J17" s="211"/>
      <c r="K17" s="211"/>
      <c r="L17" s="212"/>
      <c r="O17" s="47"/>
      <c r="T17" s="2" t="s">
        <v>13</v>
      </c>
    </row>
    <row r="18" spans="2:20" ht="13.5" thickBot="1" x14ac:dyDescent="0.25">
      <c r="F18" s="183"/>
      <c r="G18" s="183"/>
      <c r="H18" s="183"/>
      <c r="O18" s="47"/>
    </row>
    <row r="19" spans="2:20" ht="39.75" customHeight="1" x14ac:dyDescent="0.2">
      <c r="B19" s="213" t="s">
        <v>23</v>
      </c>
      <c r="C19" s="214"/>
      <c r="D19" s="214"/>
      <c r="E19" s="214"/>
      <c r="F19" s="164" t="s">
        <v>24</v>
      </c>
      <c r="G19" s="167"/>
      <c r="H19" s="13" t="s">
        <v>69</v>
      </c>
      <c r="I19" s="13" t="s">
        <v>70</v>
      </c>
      <c r="J19" s="13" t="s">
        <v>71</v>
      </c>
      <c r="K19" s="14" t="s">
        <v>1</v>
      </c>
      <c r="L19" s="10" t="s">
        <v>85</v>
      </c>
      <c r="N19" s="47"/>
      <c r="T19" s="2" t="s">
        <v>73</v>
      </c>
    </row>
    <row r="20" spans="2:20" s="116" customFormat="1" ht="13.5" customHeight="1" x14ac:dyDescent="0.2">
      <c r="B20" s="202"/>
      <c r="C20" s="172"/>
      <c r="D20" s="172"/>
      <c r="E20" s="195"/>
      <c r="F20" s="171"/>
      <c r="G20" s="172"/>
      <c r="H20" s="72"/>
      <c r="I20" s="73"/>
      <c r="J20" s="79"/>
      <c r="K20" s="72">
        <f>INT(H20*I20)</f>
        <v>0</v>
      </c>
      <c r="L20" s="92"/>
      <c r="M20" s="118"/>
      <c r="N20" s="118"/>
      <c r="P20" s="118"/>
      <c r="R20" s="116" t="b">
        <f t="shared" ref="R20:R25" si="0">IF(L20="In-Kind", K20)</f>
        <v>0</v>
      </c>
      <c r="T20" s="116" t="s">
        <v>25</v>
      </c>
    </row>
    <row r="21" spans="2:20" s="116" customFormat="1" ht="13.5" customHeight="1" x14ac:dyDescent="0.2">
      <c r="B21" s="202"/>
      <c r="C21" s="172"/>
      <c r="D21" s="172"/>
      <c r="E21" s="195"/>
      <c r="F21" s="171"/>
      <c r="G21" s="172"/>
      <c r="H21" s="72"/>
      <c r="I21" s="73"/>
      <c r="J21" s="79"/>
      <c r="K21" s="72">
        <f>INT(H21*I21)</f>
        <v>0</v>
      </c>
      <c r="L21" s="92"/>
      <c r="M21" s="118"/>
      <c r="N21" s="118"/>
      <c r="P21" s="118"/>
      <c r="R21" s="116" t="b">
        <f t="shared" si="0"/>
        <v>0</v>
      </c>
      <c r="T21" s="116" t="s">
        <v>26</v>
      </c>
    </row>
    <row r="22" spans="2:20" s="116" customFormat="1" ht="13.5" customHeight="1" x14ac:dyDescent="0.2">
      <c r="B22" s="202"/>
      <c r="C22" s="172"/>
      <c r="D22" s="172"/>
      <c r="E22" s="195"/>
      <c r="F22" s="171"/>
      <c r="G22" s="172"/>
      <c r="H22" s="72"/>
      <c r="I22" s="73"/>
      <c r="J22" s="79"/>
      <c r="K22" s="72">
        <f>INT(H22*I22)</f>
        <v>0</v>
      </c>
      <c r="L22" s="92"/>
      <c r="M22" s="118"/>
      <c r="N22" s="118"/>
      <c r="P22" s="118"/>
      <c r="R22" s="116" t="b">
        <f t="shared" si="0"/>
        <v>0</v>
      </c>
      <c r="T22" s="116" t="s">
        <v>27</v>
      </c>
    </row>
    <row r="23" spans="2:20" s="116" customFormat="1" ht="13.5" customHeight="1" x14ac:dyDescent="0.2">
      <c r="B23" s="202"/>
      <c r="C23" s="172"/>
      <c r="D23" s="172"/>
      <c r="E23" s="195"/>
      <c r="F23" s="171"/>
      <c r="G23" s="172"/>
      <c r="H23" s="72"/>
      <c r="I23" s="73"/>
      <c r="J23" s="79"/>
      <c r="K23" s="72">
        <f t="shared" ref="K23" si="1">INT(H23*I23)</f>
        <v>0</v>
      </c>
      <c r="L23" s="92"/>
      <c r="M23" s="118"/>
      <c r="N23" s="118"/>
      <c r="P23" s="118"/>
      <c r="R23" s="116" t="b">
        <f t="shared" si="0"/>
        <v>0</v>
      </c>
    </row>
    <row r="24" spans="2:20" s="116" customFormat="1" ht="13.5" customHeight="1" x14ac:dyDescent="0.2">
      <c r="B24" s="202"/>
      <c r="C24" s="172"/>
      <c r="D24" s="172"/>
      <c r="E24" s="195"/>
      <c r="F24" s="171"/>
      <c r="G24" s="172"/>
      <c r="H24" s="72"/>
      <c r="I24" s="73"/>
      <c r="J24" s="79"/>
      <c r="K24" s="72">
        <f t="shared" ref="K24" si="2">INT(H24*I24)</f>
        <v>0</v>
      </c>
      <c r="L24" s="92"/>
      <c r="M24" s="118"/>
      <c r="N24" s="118"/>
      <c r="P24" s="118"/>
      <c r="R24" s="116" t="b">
        <f t="shared" si="0"/>
        <v>0</v>
      </c>
    </row>
    <row r="25" spans="2:20" s="116" customFormat="1" ht="13.5" customHeight="1" x14ac:dyDescent="0.2">
      <c r="B25" s="202"/>
      <c r="C25" s="172"/>
      <c r="D25" s="172"/>
      <c r="E25" s="195"/>
      <c r="F25" s="171"/>
      <c r="G25" s="172"/>
      <c r="H25" s="72"/>
      <c r="I25" s="73"/>
      <c r="J25" s="79"/>
      <c r="K25" s="72">
        <f t="shared" ref="K25:K26" si="3">INT(H25*I25)</f>
        <v>0</v>
      </c>
      <c r="L25" s="92"/>
      <c r="M25" s="118"/>
      <c r="N25" s="118"/>
      <c r="P25" s="118"/>
      <c r="R25" s="116" t="b">
        <f t="shared" si="0"/>
        <v>0</v>
      </c>
    </row>
    <row r="26" spans="2:20" s="116" customFormat="1" ht="13.5" customHeight="1" thickBot="1" x14ac:dyDescent="0.25">
      <c r="B26" s="241"/>
      <c r="C26" s="203"/>
      <c r="D26" s="203"/>
      <c r="E26" s="197"/>
      <c r="F26" s="196"/>
      <c r="G26" s="203"/>
      <c r="H26" s="74"/>
      <c r="I26" s="75"/>
      <c r="J26" s="80"/>
      <c r="K26" s="74">
        <f t="shared" si="3"/>
        <v>0</v>
      </c>
      <c r="L26" s="93"/>
      <c r="M26" s="132"/>
      <c r="N26" s="118"/>
      <c r="P26" s="132"/>
      <c r="R26" s="116" t="b">
        <f>IF(L26="In-Kind", K26)</f>
        <v>0</v>
      </c>
    </row>
    <row r="27" spans="2:20" ht="13.5" customHeight="1" thickBot="1" x14ac:dyDescent="0.25">
      <c r="E27" s="183"/>
      <c r="F27" s="183"/>
      <c r="G27" s="183"/>
      <c r="M27" s="48"/>
      <c r="N27" s="48"/>
      <c r="O27" s="3"/>
      <c r="R27" s="2">
        <f>SUM(R20:R26)</f>
        <v>0</v>
      </c>
    </row>
    <row r="28" spans="2:20" ht="45" customHeight="1" x14ac:dyDescent="0.2">
      <c r="B28" s="166" t="s">
        <v>23</v>
      </c>
      <c r="C28" s="167"/>
      <c r="D28" s="167"/>
      <c r="E28" s="164" t="s">
        <v>24</v>
      </c>
      <c r="F28" s="165"/>
      <c r="G28" s="13" t="s">
        <v>72</v>
      </c>
      <c r="H28" s="13" t="s">
        <v>74</v>
      </c>
      <c r="I28" s="13" t="s">
        <v>78</v>
      </c>
      <c r="J28" s="13" t="s">
        <v>71</v>
      </c>
      <c r="K28" s="14" t="s">
        <v>1</v>
      </c>
      <c r="L28" s="10" t="s">
        <v>85</v>
      </c>
      <c r="M28" s="48"/>
      <c r="N28" s="3"/>
      <c r="P28" s="48"/>
    </row>
    <row r="29" spans="2:20" s="116" customFormat="1" ht="13.5" customHeight="1" x14ac:dyDescent="0.2">
      <c r="B29" s="256"/>
      <c r="C29" s="257"/>
      <c r="D29" s="257"/>
      <c r="E29" s="171"/>
      <c r="F29" s="195"/>
      <c r="G29" s="72"/>
      <c r="H29" s="76"/>
      <c r="I29" s="76"/>
      <c r="J29" s="79"/>
      <c r="K29" s="72">
        <f>SUM(G29*H29*I29)</f>
        <v>0</v>
      </c>
      <c r="L29" s="94"/>
      <c r="R29" s="116" t="b">
        <f t="shared" ref="R29:R35" si="4">IF(L29="In-Kind", K29)</f>
        <v>0</v>
      </c>
    </row>
    <row r="30" spans="2:20" s="116" customFormat="1" ht="13.5" customHeight="1" x14ac:dyDescent="0.2">
      <c r="B30" s="256"/>
      <c r="C30" s="257"/>
      <c r="D30" s="257"/>
      <c r="E30" s="171"/>
      <c r="F30" s="195"/>
      <c r="G30" s="72"/>
      <c r="H30" s="76"/>
      <c r="I30" s="76"/>
      <c r="J30" s="79"/>
      <c r="K30" s="72">
        <f t="shared" ref="K30:K35" si="5">SUM(G30*H30*I30)</f>
        <v>0</v>
      </c>
      <c r="L30" s="94"/>
      <c r="R30" s="116" t="b">
        <f t="shared" si="4"/>
        <v>0</v>
      </c>
    </row>
    <row r="31" spans="2:20" s="116" customFormat="1" ht="13.5" customHeight="1" x14ac:dyDescent="0.2">
      <c r="B31" s="256"/>
      <c r="C31" s="257"/>
      <c r="D31" s="257"/>
      <c r="E31" s="171"/>
      <c r="F31" s="195"/>
      <c r="G31" s="72"/>
      <c r="H31" s="76"/>
      <c r="I31" s="76"/>
      <c r="J31" s="79"/>
      <c r="K31" s="72">
        <f t="shared" si="5"/>
        <v>0</v>
      </c>
      <c r="L31" s="94"/>
      <c r="R31" s="116" t="b">
        <f t="shared" si="4"/>
        <v>0</v>
      </c>
    </row>
    <row r="32" spans="2:20" s="116" customFormat="1" ht="13.5" customHeight="1" x14ac:dyDescent="0.2">
      <c r="B32" s="256"/>
      <c r="C32" s="257"/>
      <c r="D32" s="257"/>
      <c r="E32" s="171"/>
      <c r="F32" s="195"/>
      <c r="G32" s="72"/>
      <c r="H32" s="76"/>
      <c r="I32" s="76"/>
      <c r="J32" s="79"/>
      <c r="K32" s="72">
        <f t="shared" si="5"/>
        <v>0</v>
      </c>
      <c r="L32" s="94"/>
      <c r="R32" s="116" t="b">
        <f t="shared" si="4"/>
        <v>0</v>
      </c>
    </row>
    <row r="33" spans="1:18" s="116" customFormat="1" ht="13.5" customHeight="1" x14ac:dyDescent="0.2">
      <c r="B33" s="256"/>
      <c r="C33" s="257"/>
      <c r="D33" s="257"/>
      <c r="E33" s="171"/>
      <c r="F33" s="195"/>
      <c r="G33" s="72"/>
      <c r="H33" s="76"/>
      <c r="I33" s="76"/>
      <c r="J33" s="79"/>
      <c r="K33" s="72">
        <f t="shared" si="5"/>
        <v>0</v>
      </c>
      <c r="L33" s="94"/>
      <c r="R33" s="116" t="b">
        <f t="shared" si="4"/>
        <v>0</v>
      </c>
    </row>
    <row r="34" spans="1:18" s="116" customFormat="1" ht="13.5" customHeight="1" x14ac:dyDescent="0.2">
      <c r="B34" s="256"/>
      <c r="C34" s="257"/>
      <c r="D34" s="257"/>
      <c r="E34" s="171"/>
      <c r="F34" s="195"/>
      <c r="G34" s="72"/>
      <c r="H34" s="76"/>
      <c r="I34" s="76"/>
      <c r="J34" s="79"/>
      <c r="K34" s="72">
        <f t="shared" si="5"/>
        <v>0</v>
      </c>
      <c r="L34" s="94"/>
      <c r="R34" s="116" t="b">
        <f t="shared" si="4"/>
        <v>0</v>
      </c>
    </row>
    <row r="35" spans="1:18" s="116" customFormat="1" ht="13.5" customHeight="1" thickBot="1" x14ac:dyDescent="0.25">
      <c r="B35" s="193"/>
      <c r="C35" s="194"/>
      <c r="D35" s="194"/>
      <c r="E35" s="196"/>
      <c r="F35" s="197"/>
      <c r="G35" s="74"/>
      <c r="H35" s="77"/>
      <c r="I35" s="112"/>
      <c r="J35" s="113"/>
      <c r="K35" s="120">
        <f t="shared" si="5"/>
        <v>0</v>
      </c>
      <c r="L35" s="95"/>
      <c r="R35" s="116" t="b">
        <f t="shared" si="4"/>
        <v>0</v>
      </c>
    </row>
    <row r="36" spans="1:18" ht="13.5" thickBot="1" x14ac:dyDescent="0.25">
      <c r="F36" s="15"/>
      <c r="G36" s="15"/>
      <c r="H36" s="16"/>
      <c r="I36" s="198" t="s">
        <v>49</v>
      </c>
      <c r="J36" s="199"/>
      <c r="K36" s="21">
        <f>SUM(K20:K35)</f>
        <v>0</v>
      </c>
      <c r="O36" s="3"/>
      <c r="R36" s="2">
        <f>SUM(R29:R35)</f>
        <v>0</v>
      </c>
    </row>
    <row r="37" spans="1:18" ht="12" customHeight="1" thickBot="1" x14ac:dyDescent="0.25">
      <c r="A37" s="22"/>
      <c r="B37" s="49"/>
      <c r="C37" s="49"/>
      <c r="D37" s="49"/>
      <c r="E37" s="22"/>
      <c r="F37" s="22"/>
      <c r="G37" s="22"/>
      <c r="H37" s="50"/>
      <c r="I37" s="22"/>
      <c r="M37" s="3"/>
      <c r="N37" s="3"/>
      <c r="O37" s="3"/>
      <c r="P37" s="3"/>
    </row>
    <row r="38" spans="1:18" ht="25.5" customHeight="1" x14ac:dyDescent="0.2">
      <c r="B38" s="184" t="s">
        <v>104</v>
      </c>
      <c r="C38" s="185"/>
      <c r="D38" s="185"/>
      <c r="E38" s="185"/>
      <c r="F38" s="185"/>
      <c r="G38" s="185"/>
      <c r="H38" s="185"/>
      <c r="I38" s="185"/>
      <c r="J38" s="185"/>
      <c r="K38" s="186"/>
      <c r="O38" s="3"/>
      <c r="P38" s="3"/>
    </row>
    <row r="39" spans="1:18" ht="18" customHeight="1" thickBot="1" x14ac:dyDescent="0.25">
      <c r="B39" s="187"/>
      <c r="C39" s="188"/>
      <c r="D39" s="188"/>
      <c r="E39" s="188"/>
      <c r="F39" s="188"/>
      <c r="G39" s="188"/>
      <c r="H39" s="188"/>
      <c r="I39" s="188"/>
      <c r="J39" s="188"/>
      <c r="K39" s="189"/>
      <c r="L39" s="3"/>
      <c r="O39" s="3"/>
      <c r="P39" s="3"/>
    </row>
    <row r="40" spans="1:18" ht="12" customHeight="1" thickBot="1" x14ac:dyDescent="0.25">
      <c r="F40" s="183"/>
      <c r="G40" s="183"/>
      <c r="H40" s="183"/>
      <c r="L40" s="3"/>
      <c r="O40" s="3"/>
      <c r="P40" s="3"/>
    </row>
    <row r="41" spans="1:18" ht="13.5" thickBot="1" x14ac:dyDescent="0.25">
      <c r="B41" s="192"/>
      <c r="C41" s="192"/>
      <c r="D41" s="192"/>
      <c r="E41" s="192"/>
      <c r="F41" s="105" t="s">
        <v>51</v>
      </c>
      <c r="G41" s="71" t="s">
        <v>52</v>
      </c>
      <c r="H41" s="71" t="s">
        <v>53</v>
      </c>
      <c r="I41" s="133" t="s">
        <v>84</v>
      </c>
      <c r="K41" s="3"/>
    </row>
    <row r="42" spans="1:18" ht="12" customHeight="1" thickBot="1" x14ac:dyDescent="0.25">
      <c r="B42" s="252" t="s">
        <v>103</v>
      </c>
      <c r="C42" s="253"/>
      <c r="D42" s="253"/>
      <c r="E42" s="254"/>
      <c r="F42" s="78"/>
      <c r="G42" s="134"/>
      <c r="H42" s="135">
        <f>F42*G42</f>
        <v>0</v>
      </c>
      <c r="I42" s="96" t="s">
        <v>87</v>
      </c>
      <c r="K42" s="3"/>
      <c r="L42" s="3"/>
      <c r="R42" s="2">
        <f>IF(I42="In-Kind", H42)</f>
        <v>0</v>
      </c>
    </row>
    <row r="43" spans="1:18" ht="12" customHeight="1" thickBot="1" x14ac:dyDescent="0.25">
      <c r="F43" s="221" t="s">
        <v>54</v>
      </c>
      <c r="G43" s="255"/>
      <c r="H43" s="18">
        <f>H42</f>
        <v>0</v>
      </c>
      <c r="I43" s="22"/>
      <c r="M43" s="3"/>
      <c r="N43" s="3"/>
      <c r="O43" s="3"/>
      <c r="P43" s="3"/>
    </row>
    <row r="44" spans="1:18" ht="12" customHeight="1" thickBot="1" x14ac:dyDescent="0.25">
      <c r="A44" s="22"/>
      <c r="B44" s="49"/>
      <c r="C44" s="49"/>
      <c r="D44" s="49"/>
      <c r="E44" s="22"/>
      <c r="F44" s="22"/>
      <c r="G44" s="22"/>
      <c r="H44" s="50"/>
      <c r="I44" s="22"/>
      <c r="M44" s="3"/>
      <c r="N44" s="3"/>
      <c r="O44" s="3"/>
      <c r="P44" s="3"/>
    </row>
    <row r="45" spans="1:18" ht="24.75" customHeight="1" x14ac:dyDescent="0.2">
      <c r="B45" s="184" t="s">
        <v>57</v>
      </c>
      <c r="C45" s="185"/>
      <c r="D45" s="185"/>
      <c r="E45" s="185"/>
      <c r="F45" s="185"/>
      <c r="G45" s="185"/>
      <c r="H45" s="185"/>
      <c r="I45" s="185"/>
      <c r="J45" s="185"/>
      <c r="K45" s="186"/>
      <c r="L45" s="22"/>
      <c r="O45" s="3"/>
      <c r="P45" s="3"/>
    </row>
    <row r="46" spans="1:18" ht="32.25" customHeight="1" thickBot="1" x14ac:dyDescent="0.25">
      <c r="B46" s="187"/>
      <c r="C46" s="188"/>
      <c r="D46" s="188"/>
      <c r="E46" s="188"/>
      <c r="F46" s="188"/>
      <c r="G46" s="188"/>
      <c r="H46" s="188"/>
      <c r="I46" s="188"/>
      <c r="J46" s="188"/>
      <c r="K46" s="189"/>
      <c r="L46" s="3"/>
      <c r="O46" s="3"/>
      <c r="P46" s="3"/>
    </row>
    <row r="47" spans="1:18" ht="12" customHeight="1" thickBot="1" x14ac:dyDescent="0.25">
      <c r="F47" s="183"/>
      <c r="G47" s="183"/>
      <c r="H47" s="183"/>
      <c r="O47" s="3"/>
      <c r="P47" s="3"/>
    </row>
    <row r="48" spans="1:18" ht="50.25" customHeight="1" x14ac:dyDescent="0.2">
      <c r="B48" s="166" t="s">
        <v>23</v>
      </c>
      <c r="C48" s="165"/>
      <c r="D48" s="164" t="s">
        <v>24</v>
      </c>
      <c r="E48" s="167"/>
      <c r="F48" s="13" t="s">
        <v>76</v>
      </c>
      <c r="G48" s="13" t="s">
        <v>75</v>
      </c>
      <c r="H48" s="190" t="s">
        <v>77</v>
      </c>
      <c r="I48" s="191"/>
      <c r="J48" s="13" t="s">
        <v>70</v>
      </c>
      <c r="K48" s="14" t="s">
        <v>1</v>
      </c>
      <c r="L48" s="10" t="s">
        <v>85</v>
      </c>
      <c r="O48" s="3"/>
      <c r="P48" s="3"/>
    </row>
    <row r="49" spans="1:22" s="116" customFormat="1" ht="12" customHeight="1" x14ac:dyDescent="0.2">
      <c r="B49" s="181"/>
      <c r="C49" s="182"/>
      <c r="D49" s="171"/>
      <c r="E49" s="172"/>
      <c r="F49" s="72"/>
      <c r="G49" s="79"/>
      <c r="H49" s="157"/>
      <c r="I49" s="158"/>
      <c r="J49" s="73"/>
      <c r="K49" s="72">
        <f>F49*H49*J49</f>
        <v>0</v>
      </c>
      <c r="L49" s="92"/>
      <c r="O49" s="118"/>
      <c r="P49" s="118"/>
      <c r="R49" s="116" t="b">
        <f t="shared" ref="R49:R57" si="6">IF(L49="In-Kind", K49)</f>
        <v>0</v>
      </c>
      <c r="V49" s="116" t="s">
        <v>79</v>
      </c>
    </row>
    <row r="50" spans="1:22" s="116" customFormat="1" ht="12" customHeight="1" x14ac:dyDescent="0.2">
      <c r="B50" s="181"/>
      <c r="C50" s="182"/>
      <c r="D50" s="171"/>
      <c r="E50" s="172"/>
      <c r="F50" s="72"/>
      <c r="G50" s="79"/>
      <c r="H50" s="157"/>
      <c r="I50" s="158"/>
      <c r="J50" s="73"/>
      <c r="K50" s="72">
        <f>F50*H50*J50</f>
        <v>0</v>
      </c>
      <c r="L50" s="92"/>
      <c r="O50" s="118"/>
      <c r="P50" s="118"/>
      <c r="R50" s="116" t="b">
        <f t="shared" si="6"/>
        <v>0</v>
      </c>
      <c r="V50" s="116" t="s">
        <v>80</v>
      </c>
    </row>
    <row r="51" spans="1:22" s="116" customFormat="1" ht="12" customHeight="1" x14ac:dyDescent="0.2">
      <c r="B51" s="181"/>
      <c r="C51" s="182"/>
      <c r="D51" s="171"/>
      <c r="E51" s="172"/>
      <c r="F51" s="72"/>
      <c r="G51" s="79"/>
      <c r="H51" s="157"/>
      <c r="I51" s="158"/>
      <c r="J51" s="73"/>
      <c r="K51" s="72">
        <f t="shared" ref="K51:K57" si="7">F51*H51*J51</f>
        <v>0</v>
      </c>
      <c r="L51" s="94"/>
      <c r="O51" s="118"/>
      <c r="P51" s="118"/>
      <c r="R51" s="116" t="b">
        <f t="shared" si="6"/>
        <v>0</v>
      </c>
      <c r="V51" s="116" t="s">
        <v>81</v>
      </c>
    </row>
    <row r="52" spans="1:22" s="116" customFormat="1" ht="12" customHeight="1" x14ac:dyDescent="0.2">
      <c r="B52" s="181"/>
      <c r="C52" s="182"/>
      <c r="D52" s="171"/>
      <c r="E52" s="172"/>
      <c r="F52" s="72"/>
      <c r="G52" s="79"/>
      <c r="H52" s="157"/>
      <c r="I52" s="158"/>
      <c r="J52" s="73"/>
      <c r="K52" s="72">
        <f t="shared" si="7"/>
        <v>0</v>
      </c>
      <c r="L52" s="92"/>
      <c r="O52" s="118"/>
      <c r="P52" s="118"/>
      <c r="R52" s="116" t="b">
        <f t="shared" si="6"/>
        <v>0</v>
      </c>
      <c r="V52" s="116" t="s">
        <v>2</v>
      </c>
    </row>
    <row r="53" spans="1:22" s="116" customFormat="1" ht="12" customHeight="1" x14ac:dyDescent="0.2">
      <c r="B53" s="181"/>
      <c r="C53" s="182"/>
      <c r="D53" s="171"/>
      <c r="E53" s="172"/>
      <c r="F53" s="72"/>
      <c r="G53" s="79"/>
      <c r="H53" s="157"/>
      <c r="I53" s="158"/>
      <c r="J53" s="73"/>
      <c r="K53" s="72">
        <f t="shared" si="7"/>
        <v>0</v>
      </c>
      <c r="L53" s="94"/>
      <c r="O53" s="118"/>
      <c r="P53" s="118"/>
      <c r="R53" s="116" t="b">
        <f t="shared" si="6"/>
        <v>0</v>
      </c>
      <c r="V53" s="116" t="s">
        <v>82</v>
      </c>
    </row>
    <row r="54" spans="1:22" s="116" customFormat="1" ht="12" customHeight="1" x14ac:dyDescent="0.2">
      <c r="B54" s="181"/>
      <c r="C54" s="182"/>
      <c r="D54" s="171"/>
      <c r="E54" s="172"/>
      <c r="F54" s="72"/>
      <c r="G54" s="79"/>
      <c r="H54" s="157"/>
      <c r="I54" s="158"/>
      <c r="J54" s="73"/>
      <c r="K54" s="72">
        <f t="shared" si="7"/>
        <v>0</v>
      </c>
      <c r="L54" s="94"/>
      <c r="O54" s="118"/>
      <c r="P54" s="118"/>
      <c r="R54" s="116" t="b">
        <f t="shared" si="6"/>
        <v>0</v>
      </c>
    </row>
    <row r="55" spans="1:22" s="116" customFormat="1" ht="12" customHeight="1" x14ac:dyDescent="0.2">
      <c r="B55" s="181"/>
      <c r="C55" s="182"/>
      <c r="D55" s="171"/>
      <c r="E55" s="172"/>
      <c r="F55" s="72"/>
      <c r="G55" s="79"/>
      <c r="H55" s="157"/>
      <c r="I55" s="158"/>
      <c r="J55" s="73"/>
      <c r="K55" s="72">
        <f t="shared" si="7"/>
        <v>0</v>
      </c>
      <c r="L55" s="94"/>
      <c r="O55" s="118"/>
      <c r="P55" s="118"/>
      <c r="R55" s="116" t="b">
        <f t="shared" si="6"/>
        <v>0</v>
      </c>
    </row>
    <row r="56" spans="1:22" s="116" customFormat="1" ht="12" customHeight="1" x14ac:dyDescent="0.2">
      <c r="B56" s="181"/>
      <c r="C56" s="182"/>
      <c r="D56" s="171"/>
      <c r="E56" s="172"/>
      <c r="F56" s="72"/>
      <c r="G56" s="79"/>
      <c r="H56" s="157"/>
      <c r="I56" s="158"/>
      <c r="J56" s="73"/>
      <c r="K56" s="72">
        <f t="shared" si="7"/>
        <v>0</v>
      </c>
      <c r="L56" s="94"/>
      <c r="O56" s="118"/>
      <c r="P56" s="118"/>
      <c r="R56" s="116" t="b">
        <f t="shared" si="6"/>
        <v>0</v>
      </c>
    </row>
    <row r="57" spans="1:22" s="116" customFormat="1" ht="12" customHeight="1" thickBot="1" x14ac:dyDescent="0.25">
      <c r="B57" s="179"/>
      <c r="C57" s="180"/>
      <c r="D57" s="196"/>
      <c r="E57" s="203"/>
      <c r="F57" s="74"/>
      <c r="G57" s="80"/>
      <c r="H57" s="159"/>
      <c r="I57" s="160"/>
      <c r="J57" s="111"/>
      <c r="K57" s="120">
        <f t="shared" si="7"/>
        <v>0</v>
      </c>
      <c r="L57" s="95"/>
      <c r="O57" s="118"/>
      <c r="P57" s="118"/>
      <c r="R57" s="116" t="b">
        <f t="shared" si="6"/>
        <v>0</v>
      </c>
    </row>
    <row r="58" spans="1:22" ht="12" customHeight="1" thickBot="1" x14ac:dyDescent="0.25">
      <c r="F58" s="15"/>
      <c r="G58" s="15"/>
      <c r="J58" s="106" t="s">
        <v>55</v>
      </c>
      <c r="K58" s="18">
        <f>SUM(K49:K57)</f>
        <v>0</v>
      </c>
      <c r="O58" s="3"/>
      <c r="P58" s="3"/>
      <c r="R58" s="2">
        <f>SUM(R49:R57)</f>
        <v>0</v>
      </c>
    </row>
    <row r="59" spans="1:22" ht="12" customHeight="1" thickBot="1" x14ac:dyDescent="0.25">
      <c r="F59" s="15"/>
      <c r="G59" s="15"/>
      <c r="H59" s="16"/>
      <c r="M59" s="3"/>
      <c r="N59" s="3"/>
      <c r="O59" s="3"/>
      <c r="P59" s="3"/>
    </row>
    <row r="60" spans="1:22" ht="12" customHeight="1" thickBot="1" x14ac:dyDescent="0.25">
      <c r="A60" s="22"/>
      <c r="B60" s="49"/>
      <c r="C60" s="49"/>
      <c r="D60" s="49"/>
      <c r="E60" s="22"/>
      <c r="F60" s="22"/>
      <c r="G60" s="22"/>
      <c r="H60" s="50"/>
      <c r="I60" s="22"/>
      <c r="J60" s="20" t="s">
        <v>56</v>
      </c>
      <c r="K60" s="34"/>
      <c r="L60" s="21">
        <f>K36+H43+K58</f>
        <v>0</v>
      </c>
    </row>
    <row r="61" spans="1:22" ht="12" customHeight="1" thickBot="1" x14ac:dyDescent="0.25">
      <c r="B61" s="51"/>
      <c r="C61" s="51"/>
      <c r="D61" s="51"/>
    </row>
    <row r="62" spans="1:22" ht="24" customHeight="1" x14ac:dyDescent="0.2">
      <c r="B62" s="215" t="s">
        <v>102</v>
      </c>
      <c r="C62" s="242"/>
      <c r="D62" s="242"/>
      <c r="E62" s="242"/>
      <c r="F62" s="242"/>
      <c r="G62" s="242"/>
      <c r="H62" s="242"/>
      <c r="I62" s="242"/>
      <c r="J62" s="242"/>
      <c r="K62" s="242"/>
      <c r="L62" s="243"/>
      <c r="M62" s="52"/>
    </row>
    <row r="63" spans="1:22" ht="23.25" customHeight="1" x14ac:dyDescent="0.2">
      <c r="B63" s="244"/>
      <c r="C63" s="245"/>
      <c r="D63" s="245"/>
      <c r="E63" s="245"/>
      <c r="F63" s="245"/>
      <c r="G63" s="245"/>
      <c r="H63" s="245"/>
      <c r="I63" s="245"/>
      <c r="J63" s="245"/>
      <c r="K63" s="245"/>
      <c r="L63" s="246"/>
      <c r="M63" s="53"/>
    </row>
    <row r="64" spans="1:22" ht="17.25" customHeight="1" thickBot="1" x14ac:dyDescent="0.25">
      <c r="B64" s="247"/>
      <c r="C64" s="248"/>
      <c r="D64" s="248"/>
      <c r="E64" s="248"/>
      <c r="F64" s="248"/>
      <c r="G64" s="248"/>
      <c r="H64" s="248"/>
      <c r="I64" s="248"/>
      <c r="J64" s="248"/>
      <c r="K64" s="248"/>
      <c r="L64" s="249"/>
    </row>
    <row r="65" spans="2:21" ht="12.75" customHeight="1" thickBot="1" x14ac:dyDescent="0.25">
      <c r="B65" s="54"/>
      <c r="C65" s="54"/>
      <c r="D65" s="54"/>
      <c r="E65" s="54"/>
      <c r="F65" s="54"/>
      <c r="G65" s="54"/>
      <c r="H65" s="54"/>
      <c r="I65" s="54"/>
      <c r="J65" s="54"/>
      <c r="K65" s="54"/>
      <c r="L65" s="54"/>
    </row>
    <row r="66" spans="2:21" ht="12.75" customHeight="1" thickBot="1" x14ac:dyDescent="0.25">
      <c r="B66" s="161" t="s">
        <v>38</v>
      </c>
      <c r="C66" s="162"/>
      <c r="D66" s="250"/>
      <c r="E66" s="70" t="s">
        <v>64</v>
      </c>
    </row>
    <row r="67" spans="2:21" x14ac:dyDescent="0.2">
      <c r="B67" s="161" t="s">
        <v>3</v>
      </c>
      <c r="C67" s="162"/>
      <c r="D67" s="163"/>
      <c r="E67" s="33" t="s">
        <v>37</v>
      </c>
      <c r="F67" s="33" t="s">
        <v>4</v>
      </c>
      <c r="G67" s="33" t="s">
        <v>1</v>
      </c>
      <c r="H67" s="33" t="s">
        <v>10</v>
      </c>
      <c r="I67" s="33" t="s">
        <v>11</v>
      </c>
      <c r="J67" s="33" t="s">
        <v>12</v>
      </c>
      <c r="K67" s="33" t="s">
        <v>1</v>
      </c>
      <c r="L67" s="11" t="s">
        <v>85</v>
      </c>
      <c r="M67" s="53"/>
    </row>
    <row r="68" spans="2:21" s="116" customFormat="1" x14ac:dyDescent="0.2">
      <c r="B68" s="175"/>
      <c r="C68" s="176"/>
      <c r="D68" s="176"/>
      <c r="E68" s="107"/>
      <c r="F68" s="81"/>
      <c r="G68" s="82"/>
      <c r="H68" s="107"/>
      <c r="I68" s="107"/>
      <c r="J68" s="107"/>
      <c r="K68" s="124">
        <f t="shared" ref="K68:K75" si="8">(G68*H68*I68*J68)</f>
        <v>0</v>
      </c>
      <c r="L68" s="97"/>
      <c r="M68" s="125"/>
      <c r="N68" s="125"/>
      <c r="R68" s="116" t="b">
        <f t="shared" ref="R68:R75" si="9">IF(L68="In-Kind", K68)</f>
        <v>0</v>
      </c>
      <c r="U68" s="122" t="s">
        <v>5</v>
      </c>
    </row>
    <row r="69" spans="2:21" s="116" customFormat="1" x14ac:dyDescent="0.2">
      <c r="B69" s="175"/>
      <c r="C69" s="176"/>
      <c r="D69" s="176"/>
      <c r="E69" s="107"/>
      <c r="F69" s="83"/>
      <c r="G69" s="82"/>
      <c r="H69" s="107"/>
      <c r="I69" s="107"/>
      <c r="J69" s="107"/>
      <c r="K69" s="72">
        <f t="shared" si="8"/>
        <v>0</v>
      </c>
      <c r="L69" s="97"/>
      <c r="M69" s="125"/>
      <c r="N69" s="125"/>
      <c r="R69" s="116" t="b">
        <f t="shared" si="9"/>
        <v>0</v>
      </c>
      <c r="U69" s="122" t="s">
        <v>7</v>
      </c>
    </row>
    <row r="70" spans="2:21" s="116" customFormat="1" x14ac:dyDescent="0.2">
      <c r="B70" s="175"/>
      <c r="C70" s="176"/>
      <c r="D70" s="176"/>
      <c r="E70" s="107"/>
      <c r="F70" s="83"/>
      <c r="G70" s="82"/>
      <c r="H70" s="107"/>
      <c r="I70" s="107"/>
      <c r="J70" s="107"/>
      <c r="K70" s="72">
        <f t="shared" si="8"/>
        <v>0</v>
      </c>
      <c r="L70" s="97"/>
      <c r="M70" s="125"/>
      <c r="N70" s="125"/>
      <c r="R70" s="116" t="b">
        <f t="shared" si="9"/>
        <v>0</v>
      </c>
      <c r="U70" s="122" t="s">
        <v>22</v>
      </c>
    </row>
    <row r="71" spans="2:21" s="116" customFormat="1" ht="13.5" thickBot="1" x14ac:dyDescent="0.25">
      <c r="B71" s="173"/>
      <c r="C71" s="174"/>
      <c r="D71" s="174"/>
      <c r="E71" s="109"/>
      <c r="F71" s="110"/>
      <c r="G71" s="84"/>
      <c r="H71" s="109"/>
      <c r="I71" s="109"/>
      <c r="J71" s="109"/>
      <c r="K71" s="74">
        <f t="shared" si="8"/>
        <v>0</v>
      </c>
      <c r="L71" s="98"/>
      <c r="M71" s="126"/>
      <c r="N71" s="117"/>
      <c r="O71" s="117"/>
      <c r="P71" s="117"/>
      <c r="R71" s="116" t="b">
        <f t="shared" si="9"/>
        <v>0</v>
      </c>
      <c r="U71" s="127" t="s">
        <v>6</v>
      </c>
    </row>
    <row r="72" spans="2:21" s="116" customFormat="1" x14ac:dyDescent="0.2">
      <c r="B72" s="177"/>
      <c r="C72" s="178"/>
      <c r="D72" s="178"/>
      <c r="E72" s="85"/>
      <c r="F72" s="86"/>
      <c r="G72" s="87"/>
      <c r="H72" s="85"/>
      <c r="I72" s="85"/>
      <c r="J72" s="85"/>
      <c r="K72" s="128">
        <f t="shared" si="8"/>
        <v>0</v>
      </c>
      <c r="L72" s="99"/>
      <c r="M72" s="129"/>
      <c r="N72" s="129"/>
      <c r="O72" s="129"/>
      <c r="P72" s="129"/>
      <c r="R72" s="116" t="b">
        <f t="shared" si="9"/>
        <v>0</v>
      </c>
    </row>
    <row r="73" spans="2:21" s="116" customFormat="1" x14ac:dyDescent="0.2">
      <c r="B73" s="175"/>
      <c r="C73" s="176"/>
      <c r="D73" s="176"/>
      <c r="E73" s="107"/>
      <c r="F73" s="83"/>
      <c r="G73" s="82"/>
      <c r="H73" s="107"/>
      <c r="I73" s="107"/>
      <c r="J73" s="107"/>
      <c r="K73" s="72">
        <f t="shared" si="8"/>
        <v>0</v>
      </c>
      <c r="L73" s="100"/>
      <c r="M73" s="127"/>
      <c r="N73" s="130"/>
      <c r="O73" s="122"/>
      <c r="P73" s="122"/>
      <c r="R73" s="116" t="b">
        <f t="shared" si="9"/>
        <v>0</v>
      </c>
    </row>
    <row r="74" spans="2:21" s="116" customFormat="1" x14ac:dyDescent="0.2">
      <c r="B74" s="175"/>
      <c r="C74" s="176"/>
      <c r="D74" s="176"/>
      <c r="E74" s="107"/>
      <c r="F74" s="83"/>
      <c r="G74" s="82"/>
      <c r="H74" s="107"/>
      <c r="I74" s="107"/>
      <c r="J74" s="107"/>
      <c r="K74" s="72">
        <f t="shared" si="8"/>
        <v>0</v>
      </c>
      <c r="L74" s="100"/>
      <c r="M74" s="122"/>
      <c r="N74" s="130"/>
      <c r="O74" s="122"/>
      <c r="P74" s="122"/>
      <c r="R74" s="116" t="b">
        <f t="shared" si="9"/>
        <v>0</v>
      </c>
    </row>
    <row r="75" spans="2:21" s="116" customFormat="1" ht="13.5" thickBot="1" x14ac:dyDescent="0.25">
      <c r="B75" s="173"/>
      <c r="C75" s="174"/>
      <c r="D75" s="174"/>
      <c r="E75" s="109"/>
      <c r="F75" s="110"/>
      <c r="G75" s="84"/>
      <c r="H75" s="109"/>
      <c r="I75" s="109"/>
      <c r="J75" s="109"/>
      <c r="K75" s="74">
        <f t="shared" si="8"/>
        <v>0</v>
      </c>
      <c r="L75" s="101"/>
      <c r="M75" s="122"/>
      <c r="N75" s="131"/>
      <c r="O75" s="122"/>
      <c r="P75" s="122"/>
      <c r="R75" s="116" t="b">
        <f t="shared" si="9"/>
        <v>0</v>
      </c>
    </row>
    <row r="76" spans="2:21" ht="13.5" thickBot="1" x14ac:dyDescent="0.25">
      <c r="B76" s="54"/>
      <c r="C76" s="54"/>
      <c r="D76" s="54"/>
      <c r="E76" s="54"/>
      <c r="F76" s="54"/>
      <c r="G76" s="54"/>
      <c r="H76" s="54"/>
      <c r="I76" s="54"/>
      <c r="J76" s="54"/>
      <c r="K76" s="54"/>
      <c r="M76" s="22"/>
      <c r="N76" s="23"/>
      <c r="O76" s="22"/>
      <c r="P76" s="22"/>
      <c r="R76" s="2">
        <f>SUM(R68:R75)</f>
        <v>0</v>
      </c>
    </row>
    <row r="77" spans="2:21" ht="13.5" thickBot="1" x14ac:dyDescent="0.25">
      <c r="B77" s="161" t="s">
        <v>47</v>
      </c>
      <c r="C77" s="162"/>
      <c r="D77" s="250"/>
      <c r="M77" s="22"/>
      <c r="N77" s="23"/>
      <c r="O77" s="22"/>
      <c r="P77" s="22"/>
    </row>
    <row r="78" spans="2:21" ht="28.5" customHeight="1" x14ac:dyDescent="0.2">
      <c r="B78" s="166" t="s">
        <v>3</v>
      </c>
      <c r="C78" s="167"/>
      <c r="D78" s="165"/>
      <c r="E78" s="164" t="s">
        <v>37</v>
      </c>
      <c r="F78" s="165"/>
      <c r="G78" s="164" t="s">
        <v>41</v>
      </c>
      <c r="H78" s="165"/>
      <c r="I78" s="38" t="s">
        <v>42</v>
      </c>
      <c r="J78" s="13" t="s">
        <v>39</v>
      </c>
      <c r="K78" s="38" t="s">
        <v>40</v>
      </c>
      <c r="L78" s="10" t="s">
        <v>85</v>
      </c>
      <c r="M78" s="22"/>
      <c r="N78" s="23"/>
      <c r="O78" s="22"/>
      <c r="P78" s="22"/>
    </row>
    <row r="79" spans="2:21" s="116" customFormat="1" x14ac:dyDescent="0.2">
      <c r="B79" s="306"/>
      <c r="C79" s="307"/>
      <c r="D79" s="308"/>
      <c r="E79" s="168"/>
      <c r="F79" s="149"/>
      <c r="G79" s="169"/>
      <c r="H79" s="170"/>
      <c r="I79" s="88"/>
      <c r="J79" s="107"/>
      <c r="K79" s="72">
        <f>I79*J79</f>
        <v>0</v>
      </c>
      <c r="L79" s="102"/>
      <c r="R79" s="116" t="b">
        <f t="shared" ref="R79:R83" si="10">IF(L79="In-Kind", K79)</f>
        <v>0</v>
      </c>
    </row>
    <row r="80" spans="2:21" s="116" customFormat="1" x14ac:dyDescent="0.2">
      <c r="B80" s="251"/>
      <c r="C80" s="233"/>
      <c r="D80" s="233"/>
      <c r="E80" s="168"/>
      <c r="F80" s="149"/>
      <c r="G80" s="169"/>
      <c r="H80" s="170"/>
      <c r="I80" s="88"/>
      <c r="J80" s="107"/>
      <c r="K80" s="72">
        <f>I80*J80</f>
        <v>0</v>
      </c>
      <c r="L80" s="102"/>
      <c r="R80" s="116" t="b">
        <f t="shared" si="10"/>
        <v>0</v>
      </c>
    </row>
    <row r="81" spans="2:18" s="116" customFormat="1" x14ac:dyDescent="0.2">
      <c r="B81" s="251"/>
      <c r="C81" s="233"/>
      <c r="D81" s="233"/>
      <c r="E81" s="168"/>
      <c r="F81" s="149"/>
      <c r="G81" s="169"/>
      <c r="H81" s="170"/>
      <c r="I81" s="88"/>
      <c r="J81" s="107"/>
      <c r="K81" s="72">
        <f>I81*J81</f>
        <v>0</v>
      </c>
      <c r="L81" s="102"/>
      <c r="R81" s="116" t="b">
        <f t="shared" si="10"/>
        <v>0</v>
      </c>
    </row>
    <row r="82" spans="2:18" s="116" customFormat="1" ht="12.75" customHeight="1" x14ac:dyDescent="0.2">
      <c r="B82" s="251"/>
      <c r="C82" s="233"/>
      <c r="D82" s="233"/>
      <c r="E82" s="168"/>
      <c r="F82" s="149"/>
      <c r="G82" s="169"/>
      <c r="H82" s="170"/>
      <c r="I82" s="88"/>
      <c r="J82" s="107"/>
      <c r="K82" s="72">
        <f>I82*J82</f>
        <v>0</v>
      </c>
      <c r="L82" s="102"/>
      <c r="R82" s="116" t="b">
        <f t="shared" si="10"/>
        <v>0</v>
      </c>
    </row>
    <row r="83" spans="2:18" s="116" customFormat="1" ht="13.5" thickBot="1" x14ac:dyDescent="0.25">
      <c r="B83" s="309"/>
      <c r="C83" s="310"/>
      <c r="D83" s="311"/>
      <c r="E83" s="239"/>
      <c r="F83" s="240"/>
      <c r="G83" s="302"/>
      <c r="H83" s="303"/>
      <c r="I83" s="114"/>
      <c r="J83" s="115"/>
      <c r="K83" s="120">
        <f>I83*J83</f>
        <v>0</v>
      </c>
      <c r="L83" s="103"/>
      <c r="R83" s="116" t="b">
        <f t="shared" si="10"/>
        <v>0</v>
      </c>
    </row>
    <row r="84" spans="2:18" ht="13.5" thickBot="1" x14ac:dyDescent="0.25">
      <c r="I84" s="221" t="s">
        <v>48</v>
      </c>
      <c r="J84" s="222"/>
      <c r="K84" s="18">
        <f>SUM(K68:K83)</f>
        <v>0</v>
      </c>
      <c r="R84" s="2">
        <f>SUM(R79:R83)</f>
        <v>0</v>
      </c>
    </row>
    <row r="85" spans="2:18" ht="13.5" thickBot="1" x14ac:dyDescent="0.25">
      <c r="J85" s="9"/>
      <c r="K85" s="9"/>
      <c r="L85" s="24"/>
    </row>
    <row r="86" spans="2:18" ht="12.75" customHeight="1" x14ac:dyDescent="0.2">
      <c r="B86" s="215" t="s">
        <v>100</v>
      </c>
      <c r="C86" s="242"/>
      <c r="D86" s="242"/>
      <c r="E86" s="242"/>
      <c r="F86" s="242"/>
      <c r="G86" s="242"/>
      <c r="H86" s="242"/>
      <c r="I86" s="242"/>
      <c r="J86" s="242"/>
      <c r="K86" s="242"/>
      <c r="L86" s="243"/>
    </row>
    <row r="87" spans="2:18" x14ac:dyDescent="0.2">
      <c r="B87" s="244"/>
      <c r="C87" s="245"/>
      <c r="D87" s="245"/>
      <c r="E87" s="245"/>
      <c r="F87" s="245"/>
      <c r="G87" s="245"/>
      <c r="H87" s="245"/>
      <c r="I87" s="245"/>
      <c r="J87" s="245"/>
      <c r="K87" s="245"/>
      <c r="L87" s="246"/>
    </row>
    <row r="88" spans="2:18" x14ac:dyDescent="0.2">
      <c r="B88" s="244"/>
      <c r="C88" s="245"/>
      <c r="D88" s="245"/>
      <c r="E88" s="245"/>
      <c r="F88" s="245"/>
      <c r="G88" s="245"/>
      <c r="H88" s="245"/>
      <c r="I88" s="245"/>
      <c r="J88" s="245"/>
      <c r="K88" s="245"/>
      <c r="L88" s="246"/>
    </row>
    <row r="89" spans="2:18" ht="6.75" customHeight="1" thickBot="1" x14ac:dyDescent="0.25">
      <c r="B89" s="247"/>
      <c r="C89" s="248"/>
      <c r="D89" s="248"/>
      <c r="E89" s="248"/>
      <c r="F89" s="248"/>
      <c r="G89" s="248"/>
      <c r="H89" s="248"/>
      <c r="I89" s="248"/>
      <c r="J89" s="248"/>
      <c r="K89" s="248"/>
      <c r="L89" s="249"/>
    </row>
    <row r="90" spans="2:18" ht="13.5" thickBot="1" x14ac:dyDescent="0.25"/>
    <row r="91" spans="2:18" x14ac:dyDescent="0.2">
      <c r="B91" s="166" t="s">
        <v>43</v>
      </c>
      <c r="C91" s="167"/>
      <c r="D91" s="167"/>
      <c r="E91" s="167"/>
      <c r="F91" s="37" t="s">
        <v>15</v>
      </c>
      <c r="G91" s="270" t="s">
        <v>101</v>
      </c>
      <c r="H91" s="152"/>
      <c r="I91" s="270" t="s">
        <v>18</v>
      </c>
      <c r="J91" s="152"/>
      <c r="K91" s="37" t="s">
        <v>1</v>
      </c>
      <c r="L91" s="11" t="s">
        <v>85</v>
      </c>
      <c r="M91" s="25"/>
      <c r="N91" s="25"/>
      <c r="O91" s="25"/>
      <c r="P91" s="25"/>
    </row>
    <row r="92" spans="2:18" s="116" customFormat="1" x14ac:dyDescent="0.2">
      <c r="B92" s="230"/>
      <c r="C92" s="226"/>
      <c r="D92" s="226"/>
      <c r="E92" s="226"/>
      <c r="F92" s="72"/>
      <c r="G92" s="168"/>
      <c r="H92" s="149"/>
      <c r="I92" s="168"/>
      <c r="J92" s="149"/>
      <c r="K92" s="72">
        <f t="shared" ref="K92:K96" si="11">SUM(F92*H92)</f>
        <v>0</v>
      </c>
      <c r="L92" s="94"/>
      <c r="R92" s="116" t="b">
        <f t="shared" ref="R92:R96" si="12">IF(L92="In-Kind", K92)</f>
        <v>0</v>
      </c>
    </row>
    <row r="93" spans="2:18" s="116" customFormat="1" x14ac:dyDescent="0.2">
      <c r="B93" s="230"/>
      <c r="C93" s="226"/>
      <c r="D93" s="226"/>
      <c r="E93" s="226"/>
      <c r="F93" s="72"/>
      <c r="G93" s="168"/>
      <c r="H93" s="149"/>
      <c r="I93" s="168"/>
      <c r="J93" s="149"/>
      <c r="K93" s="72">
        <f t="shared" si="11"/>
        <v>0</v>
      </c>
      <c r="L93" s="94"/>
      <c r="R93" s="116" t="b">
        <f t="shared" si="12"/>
        <v>0</v>
      </c>
    </row>
    <row r="94" spans="2:18" s="116" customFormat="1" x14ac:dyDescent="0.2">
      <c r="B94" s="230"/>
      <c r="C94" s="226"/>
      <c r="D94" s="226"/>
      <c r="E94" s="226"/>
      <c r="F94" s="72"/>
      <c r="G94" s="168"/>
      <c r="H94" s="149"/>
      <c r="I94" s="168"/>
      <c r="J94" s="149"/>
      <c r="K94" s="72">
        <f t="shared" si="11"/>
        <v>0</v>
      </c>
      <c r="L94" s="94"/>
      <c r="R94" s="116" t="b">
        <f t="shared" si="12"/>
        <v>0</v>
      </c>
    </row>
    <row r="95" spans="2:18" s="116" customFormat="1" x14ac:dyDescent="0.2">
      <c r="B95" s="230"/>
      <c r="C95" s="226"/>
      <c r="D95" s="226"/>
      <c r="E95" s="226"/>
      <c r="F95" s="72"/>
      <c r="G95" s="168"/>
      <c r="H95" s="149"/>
      <c r="I95" s="168"/>
      <c r="J95" s="149"/>
      <c r="K95" s="72">
        <f>SUM(F95*H95)</f>
        <v>0</v>
      </c>
      <c r="L95" s="94"/>
      <c r="R95" s="116" t="b">
        <f t="shared" si="12"/>
        <v>0</v>
      </c>
    </row>
    <row r="96" spans="2:18" s="116" customFormat="1" ht="13.5" thickBot="1" x14ac:dyDescent="0.25">
      <c r="B96" s="231"/>
      <c r="C96" s="229"/>
      <c r="D96" s="229"/>
      <c r="E96" s="229"/>
      <c r="F96" s="74"/>
      <c r="G96" s="239"/>
      <c r="H96" s="240"/>
      <c r="I96" s="239"/>
      <c r="J96" s="240"/>
      <c r="K96" s="74">
        <f t="shared" si="11"/>
        <v>0</v>
      </c>
      <c r="L96" s="95"/>
      <c r="R96" s="116" t="b">
        <f t="shared" si="12"/>
        <v>0</v>
      </c>
    </row>
    <row r="97" spans="2:18" ht="13.5" thickBot="1" x14ac:dyDescent="0.25">
      <c r="B97" s="51"/>
      <c r="C97" s="51"/>
      <c r="D97" s="51"/>
      <c r="I97" s="314" t="s">
        <v>21</v>
      </c>
      <c r="J97" s="315"/>
      <c r="K97" s="19">
        <f>SUM(K92:K96)</f>
        <v>0</v>
      </c>
      <c r="R97" s="2">
        <f>SUM(R92:R96)</f>
        <v>0</v>
      </c>
    </row>
    <row r="98" spans="2:18" ht="13.5" thickBot="1" x14ac:dyDescent="0.25"/>
    <row r="99" spans="2:18" x14ac:dyDescent="0.2">
      <c r="B99" s="215" t="s">
        <v>99</v>
      </c>
      <c r="C99" s="242"/>
      <c r="D99" s="242"/>
      <c r="E99" s="242"/>
      <c r="F99" s="242"/>
      <c r="G99" s="242"/>
      <c r="H99" s="242"/>
      <c r="I99" s="242"/>
      <c r="J99" s="242"/>
      <c r="K99" s="242"/>
      <c r="L99" s="243"/>
    </row>
    <row r="100" spans="2:18" ht="32.25" customHeight="1" thickBot="1" x14ac:dyDescent="0.25">
      <c r="B100" s="247"/>
      <c r="C100" s="248"/>
      <c r="D100" s="248"/>
      <c r="E100" s="248"/>
      <c r="F100" s="248"/>
      <c r="G100" s="248"/>
      <c r="H100" s="248"/>
      <c r="I100" s="248"/>
      <c r="J100" s="248"/>
      <c r="K100" s="248"/>
      <c r="L100" s="249"/>
    </row>
    <row r="101" spans="2:18" ht="13.5" thickBot="1" x14ac:dyDescent="0.25">
      <c r="K101" s="1"/>
      <c r="L101" s="26"/>
    </row>
    <row r="102" spans="2:18" x14ac:dyDescent="0.2">
      <c r="B102" s="150" t="s">
        <v>4</v>
      </c>
      <c r="C102" s="151"/>
      <c r="D102" s="151"/>
      <c r="E102" s="152"/>
      <c r="F102" s="37" t="s">
        <v>17</v>
      </c>
      <c r="G102" s="35" t="s">
        <v>19</v>
      </c>
      <c r="H102" s="37" t="s">
        <v>16</v>
      </c>
      <c r="I102" s="270" t="s">
        <v>18</v>
      </c>
      <c r="J102" s="152"/>
      <c r="K102" s="37" t="s">
        <v>1</v>
      </c>
      <c r="L102" s="11" t="s">
        <v>85</v>
      </c>
    </row>
    <row r="103" spans="2:18" s="116" customFormat="1" x14ac:dyDescent="0.2">
      <c r="B103" s="147"/>
      <c r="C103" s="148"/>
      <c r="D103" s="148"/>
      <c r="E103" s="149"/>
      <c r="F103" s="72"/>
      <c r="G103" s="89"/>
      <c r="H103" s="107"/>
      <c r="I103" s="168"/>
      <c r="J103" s="149"/>
      <c r="K103" s="72">
        <f t="shared" ref="K103:K108" si="13">SUM(F103*H103)</f>
        <v>0</v>
      </c>
      <c r="L103" s="94"/>
      <c r="M103" s="121"/>
      <c r="N103" s="121"/>
      <c r="R103" s="116" t="b">
        <f t="shared" ref="R103:R108" si="14">IF(L103="In-Kind", K103)</f>
        <v>0</v>
      </c>
    </row>
    <row r="104" spans="2:18" s="116" customFormat="1" x14ac:dyDescent="0.2">
      <c r="B104" s="147"/>
      <c r="C104" s="148"/>
      <c r="D104" s="148"/>
      <c r="E104" s="149"/>
      <c r="F104" s="72"/>
      <c r="G104" s="89"/>
      <c r="H104" s="107"/>
      <c r="I104" s="168"/>
      <c r="J104" s="149"/>
      <c r="K104" s="72">
        <f t="shared" si="13"/>
        <v>0</v>
      </c>
      <c r="L104" s="94"/>
      <c r="M104" s="121"/>
      <c r="N104" s="121"/>
      <c r="R104" s="116" t="b">
        <f t="shared" si="14"/>
        <v>0</v>
      </c>
    </row>
    <row r="105" spans="2:18" s="116" customFormat="1" x14ac:dyDescent="0.2">
      <c r="B105" s="147"/>
      <c r="C105" s="148"/>
      <c r="D105" s="148"/>
      <c r="E105" s="149"/>
      <c r="F105" s="72"/>
      <c r="G105" s="89"/>
      <c r="H105" s="107"/>
      <c r="I105" s="168"/>
      <c r="J105" s="149"/>
      <c r="K105" s="72">
        <f t="shared" si="13"/>
        <v>0</v>
      </c>
      <c r="L105" s="94"/>
      <c r="M105" s="122"/>
      <c r="N105" s="122"/>
      <c r="R105" s="116" t="b">
        <f t="shared" si="14"/>
        <v>0</v>
      </c>
    </row>
    <row r="106" spans="2:18" s="116" customFormat="1" x14ac:dyDescent="0.2">
      <c r="B106" s="147"/>
      <c r="C106" s="148"/>
      <c r="D106" s="148"/>
      <c r="E106" s="149"/>
      <c r="F106" s="72"/>
      <c r="G106" s="89"/>
      <c r="H106" s="107"/>
      <c r="I106" s="168"/>
      <c r="J106" s="149"/>
      <c r="K106" s="72">
        <f t="shared" si="13"/>
        <v>0</v>
      </c>
      <c r="L106" s="94"/>
      <c r="M106" s="122"/>
      <c r="N106" s="122"/>
      <c r="R106" s="116" t="b">
        <f t="shared" si="14"/>
        <v>0</v>
      </c>
    </row>
    <row r="107" spans="2:18" s="116" customFormat="1" x14ac:dyDescent="0.2">
      <c r="B107" s="147"/>
      <c r="C107" s="148"/>
      <c r="D107" s="148"/>
      <c r="E107" s="149"/>
      <c r="F107" s="72"/>
      <c r="G107" s="89"/>
      <c r="H107" s="107"/>
      <c r="I107" s="233"/>
      <c r="J107" s="233"/>
      <c r="K107" s="72">
        <f t="shared" si="13"/>
        <v>0</v>
      </c>
      <c r="L107" s="94"/>
      <c r="M107" s="122"/>
      <c r="N107" s="123"/>
      <c r="O107" s="123"/>
      <c r="P107" s="123"/>
      <c r="Q107" s="123"/>
      <c r="R107" s="116" t="b">
        <f t="shared" si="14"/>
        <v>0</v>
      </c>
    </row>
    <row r="108" spans="2:18" s="116" customFormat="1" ht="13.5" thickBot="1" x14ac:dyDescent="0.25">
      <c r="B108" s="304"/>
      <c r="C108" s="305"/>
      <c r="D108" s="305"/>
      <c r="E108" s="240"/>
      <c r="F108" s="74"/>
      <c r="G108" s="90"/>
      <c r="H108" s="109"/>
      <c r="I108" s="232"/>
      <c r="J108" s="232"/>
      <c r="K108" s="120">
        <f t="shared" si="13"/>
        <v>0</v>
      </c>
      <c r="L108" s="95"/>
      <c r="M108" s="122"/>
      <c r="N108" s="122"/>
      <c r="R108" s="116" t="b">
        <f t="shared" si="14"/>
        <v>0</v>
      </c>
    </row>
    <row r="109" spans="2:18" ht="12" customHeight="1" thickBot="1" x14ac:dyDescent="0.25">
      <c r="I109" s="221" t="s">
        <v>20</v>
      </c>
      <c r="J109" s="222"/>
      <c r="K109" s="18">
        <f>SUM(K103:K108)</f>
        <v>0</v>
      </c>
      <c r="R109" s="2">
        <f>SUM(R103:R108)</f>
        <v>0</v>
      </c>
    </row>
    <row r="110" spans="2:18" ht="13.5" thickBot="1" x14ac:dyDescent="0.25"/>
    <row r="111" spans="2:18" ht="12" customHeight="1" x14ac:dyDescent="0.2">
      <c r="B111" s="207" t="s">
        <v>98</v>
      </c>
      <c r="C111" s="208"/>
      <c r="D111" s="208"/>
      <c r="E111" s="208"/>
      <c r="F111" s="208"/>
      <c r="G111" s="208"/>
      <c r="H111" s="208"/>
      <c r="I111" s="208"/>
      <c r="J111" s="208"/>
      <c r="K111" s="208"/>
      <c r="L111" s="209"/>
    </row>
    <row r="112" spans="2:18" ht="19.5" customHeight="1" thickBot="1" x14ac:dyDescent="0.25">
      <c r="B112" s="210"/>
      <c r="C112" s="211"/>
      <c r="D112" s="211"/>
      <c r="E112" s="211"/>
      <c r="F112" s="211"/>
      <c r="G112" s="211"/>
      <c r="H112" s="211"/>
      <c r="I112" s="211"/>
      <c r="J112" s="211"/>
      <c r="K112" s="211"/>
      <c r="L112" s="212"/>
    </row>
    <row r="113" spans="2:18" ht="12" customHeight="1" thickBot="1" x14ac:dyDescent="0.25">
      <c r="B113" s="55"/>
      <c r="C113" s="55"/>
      <c r="D113" s="55"/>
      <c r="E113" s="55"/>
      <c r="F113" s="55"/>
      <c r="G113" s="55"/>
      <c r="H113" s="55"/>
      <c r="I113" s="55"/>
      <c r="J113" s="55"/>
      <c r="K113" s="55"/>
      <c r="L113" s="55"/>
    </row>
    <row r="114" spans="2:18" x14ac:dyDescent="0.2">
      <c r="B114" s="213" t="s">
        <v>4</v>
      </c>
      <c r="C114" s="214"/>
      <c r="D114" s="214"/>
      <c r="E114" s="214"/>
      <c r="F114" s="33" t="s">
        <v>17</v>
      </c>
      <c r="G114" s="35" t="s">
        <v>97</v>
      </c>
      <c r="H114" s="69" t="s">
        <v>16</v>
      </c>
      <c r="I114" s="287" t="s">
        <v>18</v>
      </c>
      <c r="J114" s="287"/>
      <c r="K114" s="33" t="s">
        <v>1</v>
      </c>
      <c r="L114" s="11" t="s">
        <v>85</v>
      </c>
    </row>
    <row r="115" spans="2:18" s="116" customFormat="1" x14ac:dyDescent="0.2">
      <c r="B115" s="202"/>
      <c r="C115" s="172"/>
      <c r="D115" s="172"/>
      <c r="E115" s="195"/>
      <c r="F115" s="72"/>
      <c r="G115" s="91"/>
      <c r="H115" s="107"/>
      <c r="I115" s="233"/>
      <c r="J115" s="233"/>
      <c r="K115" s="72">
        <f>INT(SUM(F115*H115))</f>
        <v>0</v>
      </c>
      <c r="L115" s="94"/>
      <c r="M115" s="118"/>
      <c r="N115" s="118"/>
      <c r="O115" s="118"/>
      <c r="R115" s="116" t="b">
        <f t="shared" ref="R115:R118" si="15">IF(L115="In-Kind", K115)</f>
        <v>0</v>
      </c>
    </row>
    <row r="116" spans="2:18" s="116" customFormat="1" x14ac:dyDescent="0.2">
      <c r="B116" s="154"/>
      <c r="C116" s="155"/>
      <c r="D116" s="155"/>
      <c r="E116" s="156"/>
      <c r="F116" s="72"/>
      <c r="G116" s="144"/>
      <c r="H116" s="107"/>
      <c r="I116" s="223"/>
      <c r="J116" s="182"/>
      <c r="K116" s="72">
        <f>INT(SUM(F116*H116))</f>
        <v>0</v>
      </c>
      <c r="L116" s="94"/>
      <c r="M116" s="118"/>
      <c r="N116" s="118"/>
      <c r="O116" s="118"/>
      <c r="R116" s="116" t="b">
        <f t="shared" si="15"/>
        <v>0</v>
      </c>
    </row>
    <row r="117" spans="2:18" s="116" customFormat="1" x14ac:dyDescent="0.2">
      <c r="B117" s="154"/>
      <c r="C117" s="155"/>
      <c r="D117" s="155"/>
      <c r="E117" s="156"/>
      <c r="F117" s="72"/>
      <c r="G117" s="144"/>
      <c r="H117" s="107"/>
      <c r="I117" s="223"/>
      <c r="J117" s="182"/>
      <c r="K117" s="72">
        <f>INT(SUM(F117*H117))</f>
        <v>0</v>
      </c>
      <c r="L117" s="94"/>
      <c r="M117" s="119"/>
      <c r="N117" s="119"/>
      <c r="O117" s="119"/>
      <c r="R117" s="116" t="b">
        <f t="shared" si="15"/>
        <v>0</v>
      </c>
    </row>
    <row r="118" spans="2:18" s="116" customFormat="1" ht="13.5" thickBot="1" x14ac:dyDescent="0.25">
      <c r="B118" s="154"/>
      <c r="C118" s="155"/>
      <c r="D118" s="155"/>
      <c r="E118" s="156"/>
      <c r="F118" s="74"/>
      <c r="G118" s="144"/>
      <c r="H118" s="109"/>
      <c r="I118" s="223"/>
      <c r="J118" s="182"/>
      <c r="K118" s="120">
        <f>SUM(F118*H118)</f>
        <v>0</v>
      </c>
      <c r="L118" s="95"/>
      <c r="R118" s="116" t="b">
        <f t="shared" si="15"/>
        <v>0</v>
      </c>
    </row>
    <row r="119" spans="2:18" ht="13.5" thickBot="1" x14ac:dyDescent="0.25">
      <c r="I119" s="221" t="s">
        <v>36</v>
      </c>
      <c r="J119" s="222"/>
      <c r="K119" s="18">
        <f>SUM(K115:K118)</f>
        <v>0</v>
      </c>
      <c r="R119" s="2">
        <f>SUM(R115:R118)</f>
        <v>0</v>
      </c>
    </row>
    <row r="120" spans="2:18" ht="13.5" thickBot="1" x14ac:dyDescent="0.25">
      <c r="B120" s="153"/>
      <c r="C120" s="153"/>
      <c r="D120" s="153"/>
      <c r="E120" s="22"/>
      <c r="F120" s="36"/>
      <c r="G120" s="36"/>
      <c r="H120" s="36"/>
      <c r="L120" s="56"/>
    </row>
    <row r="121" spans="2:18" ht="13.5" customHeight="1" x14ac:dyDescent="0.2">
      <c r="B121" s="184" t="s">
        <v>96</v>
      </c>
      <c r="C121" s="185"/>
      <c r="D121" s="185"/>
      <c r="E121" s="185"/>
      <c r="F121" s="185"/>
      <c r="G121" s="185"/>
      <c r="H121" s="185"/>
      <c r="I121" s="185"/>
      <c r="J121" s="185"/>
      <c r="K121" s="185"/>
      <c r="L121" s="186"/>
    </row>
    <row r="122" spans="2:18" x14ac:dyDescent="0.2">
      <c r="B122" s="290"/>
      <c r="C122" s="291"/>
      <c r="D122" s="291"/>
      <c r="E122" s="291"/>
      <c r="F122" s="291"/>
      <c r="G122" s="291"/>
      <c r="H122" s="291"/>
      <c r="I122" s="291"/>
      <c r="J122" s="291"/>
      <c r="K122" s="291"/>
      <c r="L122" s="292"/>
    </row>
    <row r="123" spans="2:18" ht="28.5" customHeight="1" thickBot="1" x14ac:dyDescent="0.25">
      <c r="B123" s="187"/>
      <c r="C123" s="188"/>
      <c r="D123" s="188"/>
      <c r="E123" s="188"/>
      <c r="F123" s="188"/>
      <c r="G123" s="188"/>
      <c r="H123" s="188"/>
      <c r="I123" s="188"/>
      <c r="J123" s="188"/>
      <c r="K123" s="188"/>
      <c r="L123" s="189"/>
    </row>
    <row r="124" spans="2:18" ht="13.5" thickBot="1" x14ac:dyDescent="0.25"/>
    <row r="125" spans="2:18" ht="25.5" x14ac:dyDescent="0.2">
      <c r="B125" s="166" t="s">
        <v>4</v>
      </c>
      <c r="C125" s="167"/>
      <c r="D125" s="167"/>
      <c r="E125" s="165"/>
      <c r="F125" s="137" t="s">
        <v>17</v>
      </c>
      <c r="G125" s="143" t="s">
        <v>106</v>
      </c>
      <c r="H125" s="138" t="s">
        <v>105</v>
      </c>
      <c r="I125" s="270" t="s">
        <v>18</v>
      </c>
      <c r="J125" s="152"/>
      <c r="K125" s="33" t="s">
        <v>1</v>
      </c>
      <c r="L125" s="11" t="s">
        <v>85</v>
      </c>
    </row>
    <row r="126" spans="2:18" s="116" customFormat="1" ht="12.75" customHeight="1" x14ac:dyDescent="0.2">
      <c r="B126" s="202"/>
      <c r="C126" s="172"/>
      <c r="D126" s="172"/>
      <c r="E126" s="195"/>
      <c r="F126" s="82"/>
      <c r="G126" s="141"/>
      <c r="H126" s="139"/>
      <c r="I126" s="233"/>
      <c r="J126" s="233"/>
      <c r="K126" s="72">
        <f>(F126*G126)*H126</f>
        <v>0</v>
      </c>
      <c r="L126" s="94"/>
      <c r="M126" s="118"/>
      <c r="N126" s="118"/>
      <c r="O126" s="118"/>
      <c r="R126" s="116" t="b">
        <f>IF(L126="In-Kind", K126)</f>
        <v>0</v>
      </c>
    </row>
    <row r="127" spans="2:18" s="116" customFormat="1" ht="12.75" customHeight="1" x14ac:dyDescent="0.2">
      <c r="B127" s="202"/>
      <c r="C127" s="172"/>
      <c r="D127" s="172"/>
      <c r="E127" s="195"/>
      <c r="F127" s="82"/>
      <c r="G127" s="141"/>
      <c r="H127" s="139"/>
      <c r="I127" s="233"/>
      <c r="J127" s="233"/>
      <c r="K127" s="72">
        <f t="shared" ref="K127:K133" si="16">(F127*G127)*H127</f>
        <v>0</v>
      </c>
      <c r="L127" s="94"/>
      <c r="M127" s="118"/>
      <c r="N127" s="118"/>
      <c r="O127" s="118"/>
      <c r="R127" s="116" t="b">
        <f t="shared" ref="R127:R133" si="17">IF(L127="In-Kind", K127)</f>
        <v>0</v>
      </c>
    </row>
    <row r="128" spans="2:18" s="116" customFormat="1" ht="12.75" customHeight="1" x14ac:dyDescent="0.2">
      <c r="B128" s="202"/>
      <c r="C128" s="172"/>
      <c r="D128" s="172"/>
      <c r="E128" s="195"/>
      <c r="F128" s="82"/>
      <c r="G128" s="141"/>
      <c r="H128" s="139"/>
      <c r="I128" s="233"/>
      <c r="J128" s="233"/>
      <c r="K128" s="72">
        <f t="shared" si="16"/>
        <v>0</v>
      </c>
      <c r="L128" s="94"/>
      <c r="M128" s="119"/>
      <c r="N128" s="119"/>
      <c r="O128" s="119"/>
      <c r="R128" s="116" t="b">
        <f t="shared" si="17"/>
        <v>0</v>
      </c>
    </row>
    <row r="129" spans="2:18" s="116" customFormat="1" ht="12.75" customHeight="1" x14ac:dyDescent="0.2">
      <c r="B129" s="202"/>
      <c r="C129" s="172"/>
      <c r="D129" s="172"/>
      <c r="E129" s="195"/>
      <c r="F129" s="82"/>
      <c r="G129" s="141"/>
      <c r="H129" s="139"/>
      <c r="I129" s="233"/>
      <c r="J129" s="233"/>
      <c r="K129" s="72">
        <f t="shared" ref="K129" si="18">(F129*G129)*H129</f>
        <v>0</v>
      </c>
      <c r="L129" s="94"/>
      <c r="M129" s="119"/>
      <c r="N129" s="119"/>
      <c r="O129" s="119"/>
      <c r="R129" s="116" t="b">
        <f t="shared" ref="R129" si="19">IF(L129="In-Kind", K129)</f>
        <v>0</v>
      </c>
    </row>
    <row r="130" spans="2:18" s="116" customFormat="1" ht="12.75" customHeight="1" x14ac:dyDescent="0.2">
      <c r="B130" s="154"/>
      <c r="C130" s="155"/>
      <c r="D130" s="155"/>
      <c r="E130" s="156"/>
      <c r="F130" s="82"/>
      <c r="G130" s="141"/>
      <c r="H130" s="139"/>
      <c r="I130" s="223"/>
      <c r="J130" s="182"/>
      <c r="K130" s="72">
        <f t="shared" ref="K130" si="20">(F130*G130)*H130</f>
        <v>0</v>
      </c>
      <c r="L130" s="94"/>
      <c r="M130" s="119"/>
      <c r="N130" s="119"/>
      <c r="O130" s="119"/>
      <c r="R130" s="116" t="b">
        <f t="shared" ref="R130" si="21">IF(L130="In-Kind", K130)</f>
        <v>0</v>
      </c>
    </row>
    <row r="131" spans="2:18" s="116" customFormat="1" ht="12.75" customHeight="1" x14ac:dyDescent="0.2">
      <c r="B131" s="154"/>
      <c r="C131" s="155"/>
      <c r="D131" s="155"/>
      <c r="E131" s="156"/>
      <c r="F131" s="82"/>
      <c r="G131" s="141"/>
      <c r="H131" s="139"/>
      <c r="I131" s="223"/>
      <c r="J131" s="182"/>
      <c r="K131" s="72">
        <f t="shared" ref="K131" si="22">(F131*G131)*H131</f>
        <v>0</v>
      </c>
      <c r="L131" s="94"/>
      <c r="M131" s="119"/>
      <c r="N131" s="119"/>
      <c r="O131" s="119"/>
      <c r="R131" s="116" t="b">
        <f t="shared" ref="R131" si="23">IF(L131="In-Kind", K131)</f>
        <v>0</v>
      </c>
    </row>
    <row r="132" spans="2:18" s="116" customFormat="1" ht="12.75" customHeight="1" thickBot="1" x14ac:dyDescent="0.25">
      <c r="B132" s="227"/>
      <c r="C132" s="228"/>
      <c r="D132" s="228"/>
      <c r="E132" s="228"/>
      <c r="F132" s="82"/>
      <c r="G132" s="141"/>
      <c r="H132" s="139"/>
      <c r="I132" s="232"/>
      <c r="J132" s="232"/>
      <c r="K132" s="72">
        <f t="shared" ref="K132" si="24">(F132*G132)*H132</f>
        <v>0</v>
      </c>
      <c r="L132" s="94"/>
      <c r="M132" s="119"/>
      <c r="N132" s="119"/>
      <c r="O132" s="119"/>
      <c r="R132" s="116" t="b">
        <f t="shared" ref="R132" si="25">IF(L132="In-Kind", K132)</f>
        <v>0</v>
      </c>
    </row>
    <row r="133" spans="2:18" s="116" customFormat="1" ht="12.75" customHeight="1" thickBot="1" x14ac:dyDescent="0.25">
      <c r="B133" s="227"/>
      <c r="C133" s="228"/>
      <c r="D133" s="228"/>
      <c r="E133" s="228"/>
      <c r="F133" s="84"/>
      <c r="G133" s="142"/>
      <c r="H133" s="140"/>
      <c r="I133" s="232"/>
      <c r="J133" s="232"/>
      <c r="K133" s="72">
        <f t="shared" si="16"/>
        <v>0</v>
      </c>
      <c r="L133" s="95"/>
      <c r="R133" s="116" t="b">
        <f t="shared" si="17"/>
        <v>0</v>
      </c>
    </row>
    <row r="134" spans="2:18" ht="13.5" thickBot="1" x14ac:dyDescent="0.25">
      <c r="I134" s="221" t="s">
        <v>44</v>
      </c>
      <c r="J134" s="222"/>
      <c r="K134" s="18">
        <f>SUM(K126:K133)</f>
        <v>0</v>
      </c>
      <c r="R134" s="2">
        <f>SUM(R126:R133)</f>
        <v>0</v>
      </c>
    </row>
    <row r="135" spans="2:18" x14ac:dyDescent="0.2"/>
    <row r="136" spans="2:18" ht="13.5" thickBot="1" x14ac:dyDescent="0.25">
      <c r="B136" s="39"/>
      <c r="C136" s="39"/>
      <c r="D136" s="39"/>
      <c r="E136" s="39"/>
      <c r="F136" s="39"/>
      <c r="G136" s="39"/>
      <c r="H136" s="39"/>
      <c r="I136" s="39"/>
      <c r="J136" s="39"/>
      <c r="K136" s="39"/>
      <c r="L136" s="39"/>
    </row>
    <row r="137" spans="2:18" x14ac:dyDescent="0.2">
      <c r="B137" s="215" t="s">
        <v>35</v>
      </c>
      <c r="C137" s="234"/>
      <c r="D137" s="234"/>
      <c r="E137" s="234"/>
      <c r="F137" s="234"/>
      <c r="G137" s="234"/>
      <c r="H137" s="234"/>
      <c r="I137" s="234"/>
      <c r="J137" s="234"/>
      <c r="K137" s="234"/>
      <c r="L137" s="235"/>
    </row>
    <row r="138" spans="2:18" ht="13.5" thickBot="1" x14ac:dyDescent="0.25">
      <c r="B138" s="236"/>
      <c r="C138" s="237"/>
      <c r="D138" s="237"/>
      <c r="E138" s="237"/>
      <c r="F138" s="237"/>
      <c r="G138" s="237"/>
      <c r="H138" s="237"/>
      <c r="I138" s="237"/>
      <c r="J138" s="237"/>
      <c r="K138" s="237"/>
      <c r="L138" s="238"/>
    </row>
    <row r="139" spans="2:18" ht="13.5" thickBot="1" x14ac:dyDescent="0.25">
      <c r="B139" s="39"/>
      <c r="C139" s="39"/>
      <c r="D139" s="39"/>
      <c r="E139" s="39"/>
      <c r="F139" s="39"/>
      <c r="G139" s="39"/>
      <c r="H139" s="39"/>
      <c r="I139" s="39"/>
      <c r="J139" s="39"/>
      <c r="K139" s="39"/>
      <c r="L139" s="39"/>
    </row>
    <row r="140" spans="2:18" ht="25.5" x14ac:dyDescent="0.2">
      <c r="B140" s="286" t="s">
        <v>8</v>
      </c>
      <c r="C140" s="287"/>
      <c r="D140" s="288"/>
      <c r="E140" s="270" t="s">
        <v>9</v>
      </c>
      <c r="F140" s="151"/>
      <c r="G140" s="152"/>
      <c r="H140" s="33" t="s">
        <v>17</v>
      </c>
      <c r="I140" s="17" t="s">
        <v>95</v>
      </c>
      <c r="J140" s="33" t="s">
        <v>16</v>
      </c>
      <c r="K140" s="33" t="s">
        <v>1</v>
      </c>
      <c r="L140" s="11" t="s">
        <v>85</v>
      </c>
      <c r="M140" s="25"/>
      <c r="N140" s="25"/>
      <c r="O140" s="25"/>
      <c r="P140" s="25"/>
    </row>
    <row r="141" spans="2:18" s="116" customFormat="1" x14ac:dyDescent="0.2">
      <c r="B141" s="230"/>
      <c r="C141" s="226"/>
      <c r="D141" s="226"/>
      <c r="E141" s="226"/>
      <c r="F141" s="226"/>
      <c r="G141" s="226"/>
      <c r="H141" s="72"/>
      <c r="I141" s="89"/>
      <c r="J141" s="107"/>
      <c r="K141" s="72">
        <f>SUM(H141*J141)</f>
        <v>0</v>
      </c>
      <c r="L141" s="94"/>
      <c r="M141" s="117"/>
      <c r="N141" s="117"/>
      <c r="O141" s="117"/>
      <c r="P141" s="117"/>
      <c r="R141" s="116" t="b">
        <f t="shared" ref="R141:R143" si="26">IF(L141="In-Kind", K141)</f>
        <v>0</v>
      </c>
    </row>
    <row r="142" spans="2:18" s="116" customFormat="1" x14ac:dyDescent="0.2">
      <c r="B142" s="230"/>
      <c r="C142" s="226"/>
      <c r="D142" s="226"/>
      <c r="E142" s="226"/>
      <c r="F142" s="226"/>
      <c r="G142" s="226"/>
      <c r="H142" s="72"/>
      <c r="I142" s="89"/>
      <c r="J142" s="107"/>
      <c r="K142" s="72">
        <f>SUM(H142*J142)</f>
        <v>0</v>
      </c>
      <c r="L142" s="94"/>
      <c r="M142" s="117"/>
      <c r="N142" s="117"/>
      <c r="O142" s="117"/>
      <c r="P142" s="117"/>
      <c r="R142" s="116" t="b">
        <f t="shared" si="26"/>
        <v>0</v>
      </c>
    </row>
    <row r="143" spans="2:18" s="116" customFormat="1" ht="13.5" thickBot="1" x14ac:dyDescent="0.25">
      <c r="B143" s="231"/>
      <c r="C143" s="229"/>
      <c r="D143" s="229"/>
      <c r="E143" s="229"/>
      <c r="F143" s="229"/>
      <c r="G143" s="229"/>
      <c r="H143" s="74"/>
      <c r="I143" s="90"/>
      <c r="J143" s="109"/>
      <c r="K143" s="74">
        <f>SUM(H143*J143)</f>
        <v>0</v>
      </c>
      <c r="L143" s="95"/>
      <c r="R143" s="116" t="b">
        <f t="shared" si="26"/>
        <v>0</v>
      </c>
    </row>
    <row r="144" spans="2:18" ht="12" customHeight="1" thickBot="1" x14ac:dyDescent="0.25">
      <c r="I144" s="198" t="s">
        <v>45</v>
      </c>
      <c r="J144" s="199"/>
      <c r="K144" s="18">
        <f>SUM(K141:K143)</f>
        <v>0</v>
      </c>
      <c r="R144" s="2">
        <f>SUM(R141:R143)</f>
        <v>0</v>
      </c>
    </row>
    <row r="145" spans="2:18" x14ac:dyDescent="0.2">
      <c r="H145" s="183"/>
      <c r="I145" s="183"/>
      <c r="L145" s="57"/>
    </row>
    <row r="146" spans="2:18" ht="13.5" thickBot="1" x14ac:dyDescent="0.25"/>
    <row r="147" spans="2:18" x14ac:dyDescent="0.2">
      <c r="B147" s="215" t="s">
        <v>34</v>
      </c>
      <c r="C147" s="242"/>
      <c r="D147" s="242"/>
      <c r="E147" s="242"/>
      <c r="F147" s="242"/>
      <c r="G147" s="242"/>
      <c r="H147" s="242"/>
      <c r="I147" s="242"/>
      <c r="J147" s="242"/>
      <c r="K147" s="242"/>
      <c r="L147" s="243"/>
    </row>
    <row r="148" spans="2:18" ht="13.5" thickBot="1" x14ac:dyDescent="0.25">
      <c r="B148" s="247"/>
      <c r="C148" s="248"/>
      <c r="D148" s="248"/>
      <c r="E148" s="248"/>
      <c r="F148" s="248"/>
      <c r="G148" s="248"/>
      <c r="H148" s="248"/>
      <c r="I148" s="248"/>
      <c r="J148" s="248"/>
      <c r="K148" s="248"/>
      <c r="L148" s="249"/>
    </row>
    <row r="149" spans="2:18" ht="13.5" thickBot="1" x14ac:dyDescent="0.25"/>
    <row r="150" spans="2:18" x14ac:dyDescent="0.2">
      <c r="B150" s="150" t="s">
        <v>4</v>
      </c>
      <c r="C150" s="151"/>
      <c r="D150" s="151"/>
      <c r="E150" s="152"/>
      <c r="F150" s="270" t="s">
        <v>18</v>
      </c>
      <c r="G150" s="152"/>
      <c r="H150" s="270" t="s">
        <v>9</v>
      </c>
      <c r="I150" s="151"/>
      <c r="J150" s="152"/>
      <c r="K150" s="33" t="s">
        <v>1</v>
      </c>
      <c r="L150" s="11" t="s">
        <v>85</v>
      </c>
    </row>
    <row r="151" spans="2:18" s="116" customFormat="1" ht="13.5" customHeight="1" x14ac:dyDescent="0.2">
      <c r="B151" s="181" t="s">
        <v>93</v>
      </c>
      <c r="C151" s="280"/>
      <c r="D151" s="280"/>
      <c r="E151" s="182"/>
      <c r="F151" s="108"/>
      <c r="G151" s="104"/>
      <c r="H151" s="223"/>
      <c r="I151" s="280"/>
      <c r="J151" s="182"/>
      <c r="K151" s="72">
        <v>0</v>
      </c>
      <c r="L151" s="94"/>
      <c r="R151" s="116" t="b">
        <f>IF(L151="In-Kind", K151)</f>
        <v>0</v>
      </c>
    </row>
    <row r="152" spans="2:18" s="116" customFormat="1" ht="13.5" customHeight="1" x14ac:dyDescent="0.2">
      <c r="B152" s="224"/>
      <c r="C152" s="225"/>
      <c r="D152" s="225"/>
      <c r="E152" s="225"/>
      <c r="F152" s="226"/>
      <c r="G152" s="226"/>
      <c r="H152" s="317"/>
      <c r="I152" s="317"/>
      <c r="J152" s="317"/>
      <c r="K152" s="72">
        <v>0</v>
      </c>
      <c r="L152" s="94"/>
      <c r="R152" s="116" t="b">
        <f t="shared" ref="R152:R155" si="27">IF(L152="In-Kind", K152)</f>
        <v>0</v>
      </c>
    </row>
    <row r="153" spans="2:18" s="116" customFormat="1" x14ac:dyDescent="0.2">
      <c r="B153" s="224"/>
      <c r="C153" s="225"/>
      <c r="D153" s="225"/>
      <c r="E153" s="225"/>
      <c r="F153" s="226"/>
      <c r="G153" s="226"/>
      <c r="H153" s="317"/>
      <c r="I153" s="317"/>
      <c r="J153" s="317"/>
      <c r="K153" s="72">
        <v>0</v>
      </c>
      <c r="L153" s="94"/>
      <c r="R153" s="116" t="b">
        <f t="shared" si="27"/>
        <v>0</v>
      </c>
    </row>
    <row r="154" spans="2:18" s="116" customFormat="1" ht="12.75" customHeight="1" x14ac:dyDescent="0.2">
      <c r="B154" s="224"/>
      <c r="C154" s="225"/>
      <c r="D154" s="225"/>
      <c r="E154" s="225"/>
      <c r="F154" s="226"/>
      <c r="G154" s="226"/>
      <c r="H154" s="317"/>
      <c r="I154" s="317"/>
      <c r="J154" s="317"/>
      <c r="K154" s="72">
        <v>0</v>
      </c>
      <c r="L154" s="94"/>
      <c r="R154" s="116" t="b">
        <f t="shared" si="27"/>
        <v>0</v>
      </c>
    </row>
    <row r="155" spans="2:18" s="116" customFormat="1" ht="13.5" thickBot="1" x14ac:dyDescent="0.25">
      <c r="B155" s="227"/>
      <c r="C155" s="228"/>
      <c r="D155" s="228"/>
      <c r="E155" s="228"/>
      <c r="F155" s="229"/>
      <c r="G155" s="229"/>
      <c r="H155" s="316"/>
      <c r="I155" s="316"/>
      <c r="J155" s="316"/>
      <c r="K155" s="74">
        <v>0</v>
      </c>
      <c r="L155" s="95"/>
      <c r="R155" s="116" t="b">
        <f t="shared" si="27"/>
        <v>0</v>
      </c>
    </row>
    <row r="156" spans="2:18" ht="13.5" thickBot="1" x14ac:dyDescent="0.25">
      <c r="I156" s="221" t="s">
        <v>46</v>
      </c>
      <c r="J156" s="222"/>
      <c r="K156" s="18">
        <f>SUM(K151:K155)</f>
        <v>0</v>
      </c>
      <c r="R156" s="2">
        <f>SUM(R151:R155)</f>
        <v>0</v>
      </c>
    </row>
    <row r="157" spans="2:18" x14ac:dyDescent="0.2"/>
    <row r="158" spans="2:18" x14ac:dyDescent="0.2"/>
    <row r="159" spans="2:18" ht="12.75" customHeight="1" x14ac:dyDescent="0.2">
      <c r="C159" s="55"/>
      <c r="D159" s="55"/>
      <c r="E159" s="55"/>
      <c r="F159" s="55"/>
      <c r="G159" s="55"/>
      <c r="H159" s="55"/>
      <c r="I159" s="55"/>
      <c r="J159" s="55"/>
      <c r="K159" s="55"/>
      <c r="L159" s="55"/>
    </row>
    <row r="160" spans="2:18" ht="13.5" thickBot="1" x14ac:dyDescent="0.25">
      <c r="B160" s="55"/>
      <c r="C160" s="55"/>
      <c r="D160" s="55"/>
      <c r="E160" s="55"/>
      <c r="F160" s="55"/>
      <c r="G160" s="55"/>
      <c r="H160" s="55"/>
      <c r="I160" s="55"/>
      <c r="J160" s="55"/>
      <c r="K160" s="55"/>
      <c r="L160" s="55"/>
    </row>
    <row r="161" spans="2:17" ht="13.5" thickBot="1" x14ac:dyDescent="0.25">
      <c r="J161" s="200" t="s">
        <v>33</v>
      </c>
      <c r="K161" s="281"/>
      <c r="L161" s="44">
        <f>SUM(K134+K144+K156)</f>
        <v>0</v>
      </c>
    </row>
    <row r="162" spans="2:17" x14ac:dyDescent="0.2">
      <c r="B162" s="55"/>
      <c r="C162" s="55"/>
      <c r="D162" s="55"/>
      <c r="E162" s="55"/>
      <c r="F162" s="55"/>
      <c r="G162" s="55"/>
      <c r="H162" s="55"/>
      <c r="I162" s="55"/>
      <c r="J162" s="55"/>
      <c r="K162" s="55"/>
      <c r="L162" s="55"/>
    </row>
    <row r="163" spans="2:17" ht="13.5" thickBot="1" x14ac:dyDescent="0.25">
      <c r="B163" s="55"/>
      <c r="C163" s="55"/>
      <c r="D163" s="55"/>
      <c r="E163" s="55"/>
      <c r="F163" s="55"/>
      <c r="G163" s="55"/>
      <c r="H163" s="55"/>
      <c r="I163" s="55"/>
      <c r="J163" s="55"/>
      <c r="K163" s="55"/>
      <c r="L163" s="55"/>
    </row>
    <row r="164" spans="2:17" x14ac:dyDescent="0.2">
      <c r="B164" s="215" t="s">
        <v>118</v>
      </c>
      <c r="C164" s="216"/>
      <c r="D164" s="216"/>
      <c r="E164" s="216"/>
      <c r="F164" s="216"/>
      <c r="G164" s="216"/>
      <c r="H164" s="216"/>
      <c r="I164" s="216"/>
      <c r="J164" s="216"/>
      <c r="K164" s="216"/>
      <c r="L164" s="217"/>
    </row>
    <row r="165" spans="2:17" ht="18.75" customHeight="1" thickBot="1" x14ac:dyDescent="0.25">
      <c r="B165" s="218"/>
      <c r="C165" s="219"/>
      <c r="D165" s="219"/>
      <c r="E165" s="219"/>
      <c r="F165" s="219"/>
      <c r="G165" s="219"/>
      <c r="H165" s="219"/>
      <c r="I165" s="219"/>
      <c r="J165" s="219"/>
      <c r="K165" s="219"/>
      <c r="L165" s="220"/>
    </row>
    <row r="166" spans="2:17" x14ac:dyDescent="0.2">
      <c r="B166" s="55"/>
      <c r="C166" s="55"/>
      <c r="D166" s="55"/>
      <c r="E166" s="55"/>
      <c r="F166" s="55"/>
      <c r="G166" s="55"/>
      <c r="H166" s="55"/>
      <c r="I166" s="55"/>
      <c r="J166" s="55"/>
      <c r="K166" s="55"/>
      <c r="L166" s="55"/>
    </row>
    <row r="167" spans="2:17" ht="20.25" customHeight="1" thickBot="1" x14ac:dyDescent="0.25">
      <c r="B167" s="55"/>
      <c r="C167" s="55"/>
      <c r="D167" s="55"/>
      <c r="E167" s="55"/>
      <c r="F167" s="55"/>
      <c r="G167" s="55"/>
      <c r="H167" s="55"/>
      <c r="I167" s="55"/>
      <c r="J167" s="55"/>
      <c r="K167" s="55"/>
      <c r="L167" s="55"/>
    </row>
    <row r="168" spans="2:17" ht="13.5" thickBot="1" x14ac:dyDescent="0.25">
      <c r="E168" s="40" t="s">
        <v>90</v>
      </c>
      <c r="F168" s="41"/>
      <c r="G168" s="27" t="s">
        <v>0</v>
      </c>
      <c r="K168" s="1"/>
    </row>
    <row r="169" spans="2:17" x14ac:dyDescent="0.2">
      <c r="E169" s="42" t="s">
        <v>28</v>
      </c>
      <c r="F169" s="43"/>
      <c r="G169" s="58">
        <f>L60</f>
        <v>0</v>
      </c>
      <c r="K169" s="59"/>
    </row>
    <row r="170" spans="2:17" x14ac:dyDescent="0.2">
      <c r="E170" s="282" t="s">
        <v>29</v>
      </c>
      <c r="F170" s="283"/>
      <c r="G170" s="60">
        <f>K84</f>
        <v>0</v>
      </c>
      <c r="K170" s="59"/>
    </row>
    <row r="171" spans="2:17" x14ac:dyDescent="0.2">
      <c r="E171" s="282" t="s">
        <v>30</v>
      </c>
      <c r="F171" s="283"/>
      <c r="G171" s="60">
        <f>K97</f>
        <v>0</v>
      </c>
      <c r="K171" s="59"/>
    </row>
    <row r="172" spans="2:17" x14ac:dyDescent="0.2">
      <c r="E172" s="282" t="s">
        <v>31</v>
      </c>
      <c r="F172" s="283"/>
      <c r="G172" s="60">
        <f>K109</f>
        <v>0</v>
      </c>
      <c r="K172" s="59"/>
    </row>
    <row r="173" spans="2:17" x14ac:dyDescent="0.2">
      <c r="E173" s="284" t="s">
        <v>89</v>
      </c>
      <c r="F173" s="285"/>
      <c r="G173" s="60">
        <f>K119</f>
        <v>0</v>
      </c>
      <c r="K173" s="59"/>
    </row>
    <row r="174" spans="2:17" ht="13.5" thickBot="1" x14ac:dyDescent="0.25">
      <c r="E174" s="312" t="s">
        <v>32</v>
      </c>
      <c r="F174" s="313"/>
      <c r="G174" s="61">
        <f>L161</f>
        <v>0</v>
      </c>
      <c r="K174" s="59"/>
    </row>
    <row r="175" spans="2:17" x14ac:dyDescent="0.2">
      <c r="E175" s="258" t="s">
        <v>14</v>
      </c>
      <c r="F175" s="259"/>
      <c r="G175" s="62">
        <f>SUM(G169:G174)</f>
        <v>0</v>
      </c>
      <c r="H175" s="1"/>
      <c r="K175" s="28"/>
      <c r="O175" s="29"/>
      <c r="P175" s="63"/>
    </row>
    <row r="176" spans="2:17" x14ac:dyDescent="0.2">
      <c r="E176" s="145" t="s">
        <v>120</v>
      </c>
      <c r="F176" s="146"/>
      <c r="G176" s="60" t="b">
        <f>IF((D6="VOCA"),G175*0.8,IF((D6="VAWA - CJSI"),G175*0.75,IF((D6="VAWA - Victim Services"),G175*1, IF((D6="State - Sexual Assault"),G175*1, IF((D6="State - Domestic Violence"),G175*1, IF((D6="FVPSA"),G175*1,IF((D6="SASP"),G175*1,IF((D6="SORNA"),G175*1,IF((D6="PSN"),G175*1,IF((D6="BYRNE-JAG"),G175*1,IF((D6="WRONGFUL CONVICTION"),G175*1,IF((D6="RSAT"),G175*0.75,IF((D6="PHBG"),G175*1)))))))))))))</f>
        <v>0</v>
      </c>
      <c r="H176" s="30"/>
      <c r="O176" s="29"/>
      <c r="P176" s="63"/>
      <c r="Q176" s="64"/>
    </row>
    <row r="177" spans="2:13" ht="13.5" thickBot="1" x14ac:dyDescent="0.25">
      <c r="E177" s="268" t="s">
        <v>65</v>
      </c>
      <c r="F177" s="269"/>
      <c r="G177" s="61" t="b">
        <f>IF((D6="VOCA"),G175*0.2,IF((D6="VAWA - CJSI"),G175*0.25,IF((D6="VAWA - Victim Services"), G175*0, IF((D6="State - Sexual Assault"),G175*0, IF((D6="State - Domestic Violence"),G175*0, IF((D6="FVPSA"),G175*0,IF((D6="SASP"), G175*0,IF((D6="SORNA"), G175*0,IF((D6="PSN"), G175*0,IF((D6="BYRNE-JAG"), G175*0,IF((D6="WRONGFUL CONVICTION"), G175*0,IF((D6="RSAT"),G175*0.25,IF((D6="PHBG"),G175*0)))))))))))))</f>
        <v>0</v>
      </c>
      <c r="H177" s="15"/>
      <c r="K177" s="59"/>
    </row>
    <row r="178" spans="2:13" ht="12.75" customHeight="1" x14ac:dyDescent="0.2">
      <c r="E178" s="266" t="s">
        <v>91</v>
      </c>
      <c r="F178" s="65" t="s">
        <v>86</v>
      </c>
      <c r="G178" s="5">
        <f>G177-G179</f>
        <v>0</v>
      </c>
      <c r="H178" s="7" t="e">
        <f>G178/G177</f>
        <v>#DIV/0!</v>
      </c>
      <c r="I178" s="66"/>
      <c r="J178" s="136"/>
      <c r="K178" s="66"/>
    </row>
    <row r="179" spans="2:13" ht="12.75" customHeight="1" thickBot="1" x14ac:dyDescent="0.25">
      <c r="B179" s="22"/>
      <c r="C179" s="4"/>
      <c r="D179" s="4"/>
      <c r="E179" s="267"/>
      <c r="F179" s="67" t="s">
        <v>87</v>
      </c>
      <c r="G179" s="6">
        <f>SUM(R156,R144,R134,R119,R109,R97,R84,R76,R58,R36,R27,R42)</f>
        <v>0</v>
      </c>
      <c r="H179" s="8" t="e">
        <f>G179/G177</f>
        <v>#DIV/0!</v>
      </c>
      <c r="I179" s="4"/>
      <c r="J179" s="4"/>
      <c r="K179" s="4"/>
      <c r="L179" s="4"/>
      <c r="M179" s="63"/>
    </row>
    <row r="180" spans="2:13" ht="13.5" thickBot="1" x14ac:dyDescent="0.25">
      <c r="B180" s="4"/>
      <c r="C180" s="4"/>
      <c r="D180" s="4"/>
      <c r="E180" s="4"/>
      <c r="F180" s="68" t="s">
        <v>116</v>
      </c>
      <c r="G180" s="31">
        <f>H43</f>
        <v>0</v>
      </c>
      <c r="H180" s="32" t="e">
        <f>G180/G177</f>
        <v>#DIV/0!</v>
      </c>
      <c r="I180" s="4"/>
      <c r="J180" s="4"/>
      <c r="K180" s="4"/>
      <c r="L180" s="4"/>
    </row>
    <row r="181" spans="2:13" ht="13.5" thickBot="1" x14ac:dyDescent="0.25"/>
    <row r="182" spans="2:13" x14ac:dyDescent="0.2">
      <c r="B182" s="271" t="s">
        <v>94</v>
      </c>
      <c r="C182" s="272"/>
      <c r="D182" s="272"/>
      <c r="E182" s="272"/>
      <c r="F182" s="272"/>
      <c r="G182" s="272"/>
      <c r="H182" s="272"/>
      <c r="I182" s="272"/>
      <c r="J182" s="272"/>
      <c r="K182" s="272"/>
      <c r="L182" s="273"/>
    </row>
    <row r="183" spans="2:13" x14ac:dyDescent="0.2">
      <c r="B183" s="274"/>
      <c r="C183" s="275"/>
      <c r="D183" s="275"/>
      <c r="E183" s="275"/>
      <c r="F183" s="275"/>
      <c r="G183" s="275"/>
      <c r="H183" s="275"/>
      <c r="I183" s="275"/>
      <c r="J183" s="275"/>
      <c r="K183" s="275"/>
      <c r="L183" s="276"/>
    </row>
    <row r="184" spans="2:13" x14ac:dyDescent="0.2">
      <c r="B184" s="274"/>
      <c r="C184" s="275"/>
      <c r="D184" s="275"/>
      <c r="E184" s="275"/>
      <c r="F184" s="275"/>
      <c r="G184" s="275"/>
      <c r="H184" s="275"/>
      <c r="I184" s="275"/>
      <c r="J184" s="275"/>
      <c r="K184" s="275"/>
      <c r="L184" s="276"/>
    </row>
    <row r="185" spans="2:13" x14ac:dyDescent="0.2">
      <c r="B185" s="274"/>
      <c r="C185" s="275"/>
      <c r="D185" s="275"/>
      <c r="E185" s="275"/>
      <c r="F185" s="275"/>
      <c r="G185" s="275"/>
      <c r="H185" s="275"/>
      <c r="I185" s="275"/>
      <c r="J185" s="275"/>
      <c r="K185" s="275"/>
      <c r="L185" s="276"/>
    </row>
    <row r="186" spans="2:13" ht="26.25" customHeight="1" x14ac:dyDescent="0.2">
      <c r="B186" s="274"/>
      <c r="C186" s="275"/>
      <c r="D186" s="275"/>
      <c r="E186" s="275"/>
      <c r="F186" s="275"/>
      <c r="G186" s="275"/>
      <c r="H186" s="275"/>
      <c r="I186" s="275"/>
      <c r="J186" s="275"/>
      <c r="K186" s="275"/>
      <c r="L186" s="276"/>
    </row>
    <row r="187" spans="2:13" ht="15" customHeight="1" thickBot="1" x14ac:dyDescent="0.25">
      <c r="B187" s="277"/>
      <c r="C187" s="278"/>
      <c r="D187" s="278"/>
      <c r="E187" s="278"/>
      <c r="F187" s="278"/>
      <c r="G187" s="278"/>
      <c r="H187" s="278"/>
      <c r="I187" s="278"/>
      <c r="J187" s="278"/>
      <c r="K187" s="278"/>
      <c r="L187" s="279"/>
    </row>
    <row r="188" spans="2:13" ht="13.5" thickBot="1" x14ac:dyDescent="0.25"/>
    <row r="189" spans="2:13" ht="12.75" customHeight="1" x14ac:dyDescent="0.2">
      <c r="B189" s="260" t="s">
        <v>117</v>
      </c>
      <c r="C189" s="261"/>
      <c r="D189" s="261"/>
      <c r="E189" s="261"/>
      <c r="F189" s="261"/>
      <c r="G189" s="261"/>
      <c r="H189" s="261"/>
      <c r="I189" s="261"/>
      <c r="J189" s="261"/>
      <c r="K189" s="261"/>
      <c r="L189" s="262"/>
    </row>
    <row r="190" spans="2:13" ht="13.5" thickBot="1" x14ac:dyDescent="0.25">
      <c r="B190" s="263"/>
      <c r="C190" s="264"/>
      <c r="D190" s="264"/>
      <c r="E190" s="264"/>
      <c r="F190" s="264"/>
      <c r="G190" s="264"/>
      <c r="H190" s="264"/>
      <c r="I190" s="264"/>
      <c r="J190" s="264"/>
      <c r="K190" s="264"/>
      <c r="L190" s="265"/>
    </row>
    <row r="191" spans="2:13" x14ac:dyDescent="0.2"/>
    <row r="192" spans="2:13" hidden="1" x14ac:dyDescent="0.2"/>
    <row r="193" spans="3:12" ht="12.75" hidden="1" customHeight="1" x14ac:dyDescent="0.2">
      <c r="C193" s="4"/>
      <c r="D193" s="4"/>
      <c r="E193" s="4"/>
      <c r="F193" s="4"/>
      <c r="G193" s="4"/>
      <c r="H193" s="4"/>
      <c r="I193" s="4"/>
      <c r="J193" s="4"/>
      <c r="K193" s="4"/>
      <c r="L193" s="4"/>
    </row>
    <row r="194" spans="3:12" hidden="1" x14ac:dyDescent="0.2"/>
    <row r="195" spans="3:12" hidden="1" x14ac:dyDescent="0.2"/>
    <row r="196" spans="3:12" hidden="1" x14ac:dyDescent="0.2"/>
    <row r="197" spans="3:12" hidden="1" x14ac:dyDescent="0.2"/>
    <row r="198" spans="3:12" hidden="1" x14ac:dyDescent="0.2"/>
    <row r="199" spans="3:12" hidden="1" x14ac:dyDescent="0.2"/>
    <row r="200" spans="3:12" hidden="1" x14ac:dyDescent="0.2"/>
    <row r="201" spans="3:12" hidden="1" x14ac:dyDescent="0.2"/>
    <row r="202" spans="3:12" hidden="1" x14ac:dyDescent="0.2"/>
    <row r="203" spans="3:12" hidden="1" x14ac:dyDescent="0.2"/>
    <row r="204" spans="3:12" hidden="1" x14ac:dyDescent="0.2"/>
    <row r="205" spans="3:12" hidden="1" x14ac:dyDescent="0.2"/>
    <row r="206" spans="3:12" hidden="1" x14ac:dyDescent="0.2"/>
    <row r="207" spans="3:12" hidden="1" x14ac:dyDescent="0.2"/>
    <row r="208" spans="3:12"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sheetData>
  <sheetProtection algorithmName="SHA-512" hashValue="hodcQB/iKNXuZ/T8ZO/80758hkq0fGA66ipLJdVzQo35I+jAiimgIcTOr15M8f9HdJrae4eR1IqIFm1DOT/E5Q==" saltValue="q/HzseYCbEwaTll++Wixig==" spinCount="100000" sheet="1" objects="1" scenarios="1" insertRows="0"/>
  <sortState ref="T3:T13">
    <sortCondition ref="T2"/>
  </sortState>
  <mergeCells count="227">
    <mergeCell ref="E174:F174"/>
    <mergeCell ref="G91:H91"/>
    <mergeCell ref="G93:H93"/>
    <mergeCell ref="G92:H92"/>
    <mergeCell ref="G94:H94"/>
    <mergeCell ref="G95:H95"/>
    <mergeCell ref="G96:H96"/>
    <mergeCell ref="I97:J97"/>
    <mergeCell ref="H155:J155"/>
    <mergeCell ref="H154:J154"/>
    <mergeCell ref="H153:J153"/>
    <mergeCell ref="H152:J152"/>
    <mergeCell ref="I156:J156"/>
    <mergeCell ref="B152:E152"/>
    <mergeCell ref="F152:G152"/>
    <mergeCell ref="B133:E133"/>
    <mergeCell ref="I133:J133"/>
    <mergeCell ref="I94:J94"/>
    <mergeCell ref="I93:J93"/>
    <mergeCell ref="I92:J92"/>
    <mergeCell ref="I91:J91"/>
    <mergeCell ref="B111:L112"/>
    <mergeCell ref="B99:L100"/>
    <mergeCell ref="I134:J134"/>
    <mergeCell ref="B1:L1"/>
    <mergeCell ref="I102:J102"/>
    <mergeCell ref="I103:J103"/>
    <mergeCell ref="I104:J104"/>
    <mergeCell ref="B121:L123"/>
    <mergeCell ref="B8:L10"/>
    <mergeCell ref="B12:L14"/>
    <mergeCell ref="D6:F6"/>
    <mergeCell ref="G83:H83"/>
    <mergeCell ref="E28:F28"/>
    <mergeCell ref="B71:D71"/>
    <mergeCell ref="B70:D70"/>
    <mergeCell ref="B69:D69"/>
    <mergeCell ref="B68:D68"/>
    <mergeCell ref="B108:E108"/>
    <mergeCell ref="I108:J108"/>
    <mergeCell ref="I114:J114"/>
    <mergeCell ref="B79:D79"/>
    <mergeCell ref="B82:D82"/>
    <mergeCell ref="B83:D83"/>
    <mergeCell ref="B93:E93"/>
    <mergeCell ref="B91:E91"/>
    <mergeCell ref="I96:J96"/>
    <mergeCell ref="I95:J95"/>
    <mergeCell ref="E175:F175"/>
    <mergeCell ref="B189:L190"/>
    <mergeCell ref="E178:E179"/>
    <mergeCell ref="E177:F177"/>
    <mergeCell ref="I109:J109"/>
    <mergeCell ref="B125:E125"/>
    <mergeCell ref="I125:J125"/>
    <mergeCell ref="B182:L187"/>
    <mergeCell ref="B151:E151"/>
    <mergeCell ref="B150:E150"/>
    <mergeCell ref="F150:G150"/>
    <mergeCell ref="H151:J151"/>
    <mergeCell ref="H150:J150"/>
    <mergeCell ref="J161:K161"/>
    <mergeCell ref="E170:F170"/>
    <mergeCell ref="E171:F171"/>
    <mergeCell ref="E172:F172"/>
    <mergeCell ref="E173:F173"/>
    <mergeCell ref="H145:I145"/>
    <mergeCell ref="B140:D140"/>
    <mergeCell ref="E140:G140"/>
    <mergeCell ref="B153:E153"/>
    <mergeCell ref="F153:G153"/>
    <mergeCell ref="B147:L148"/>
    <mergeCell ref="I116:J116"/>
    <mergeCell ref="I105:J105"/>
    <mergeCell ref="I106:J106"/>
    <mergeCell ref="B107:E107"/>
    <mergeCell ref="I107:J107"/>
    <mergeCell ref="B106:E106"/>
    <mergeCell ref="B25:E25"/>
    <mergeCell ref="B26:E26"/>
    <mergeCell ref="B86:L89"/>
    <mergeCell ref="B62:L64"/>
    <mergeCell ref="G82:H82"/>
    <mergeCell ref="B66:D66"/>
    <mergeCell ref="B77:D77"/>
    <mergeCell ref="B80:D80"/>
    <mergeCell ref="E80:F80"/>
    <mergeCell ref="G80:H80"/>
    <mergeCell ref="B81:D81"/>
    <mergeCell ref="E81:F81"/>
    <mergeCell ref="G81:H81"/>
    <mergeCell ref="D57:E57"/>
    <mergeCell ref="B42:E42"/>
    <mergeCell ref="F47:H47"/>
    <mergeCell ref="F43:G43"/>
    <mergeCell ref="B28:D28"/>
    <mergeCell ref="E82:F82"/>
    <mergeCell ref="E83:F83"/>
    <mergeCell ref="I84:J84"/>
    <mergeCell ref="B92:E92"/>
    <mergeCell ref="B96:E96"/>
    <mergeCell ref="B95:E95"/>
    <mergeCell ref="B94:E94"/>
    <mergeCell ref="B114:E114"/>
    <mergeCell ref="I115:J115"/>
    <mergeCell ref="B115:E115"/>
    <mergeCell ref="B129:E129"/>
    <mergeCell ref="I129:J129"/>
    <mergeCell ref="E143:G143"/>
    <mergeCell ref="B137:L138"/>
    <mergeCell ref="B126:E126"/>
    <mergeCell ref="I126:J126"/>
    <mergeCell ref="B127:E127"/>
    <mergeCell ref="I127:J127"/>
    <mergeCell ref="B128:E128"/>
    <mergeCell ref="I128:J128"/>
    <mergeCell ref="B19:E19"/>
    <mergeCell ref="B20:E20"/>
    <mergeCell ref="B164:L165"/>
    <mergeCell ref="I119:J119"/>
    <mergeCell ref="I144:J144"/>
    <mergeCell ref="B116:E116"/>
    <mergeCell ref="I117:J117"/>
    <mergeCell ref="B117:E117"/>
    <mergeCell ref="I118:J118"/>
    <mergeCell ref="B154:E154"/>
    <mergeCell ref="F154:G154"/>
    <mergeCell ref="B155:E155"/>
    <mergeCell ref="F155:G155"/>
    <mergeCell ref="B141:D141"/>
    <mergeCell ref="E141:G141"/>
    <mergeCell ref="B142:D142"/>
    <mergeCell ref="E142:G142"/>
    <mergeCell ref="B143:D143"/>
    <mergeCell ref="B132:E132"/>
    <mergeCell ref="I132:J132"/>
    <mergeCell ref="B131:E131"/>
    <mergeCell ref="I131:J131"/>
    <mergeCell ref="B130:E130"/>
    <mergeCell ref="I130:J130"/>
    <mergeCell ref="I36:J36"/>
    <mergeCell ref="B54:C54"/>
    <mergeCell ref="B5:C5"/>
    <mergeCell ref="B3:C3"/>
    <mergeCell ref="B4:C4"/>
    <mergeCell ref="B6:C6"/>
    <mergeCell ref="E27:G27"/>
    <mergeCell ref="B21:E21"/>
    <mergeCell ref="F21:G21"/>
    <mergeCell ref="B22:E22"/>
    <mergeCell ref="F22:G22"/>
    <mergeCell ref="B24:E24"/>
    <mergeCell ref="F24:G24"/>
    <mergeCell ref="B23:E23"/>
    <mergeCell ref="F23:G23"/>
    <mergeCell ref="F19:G19"/>
    <mergeCell ref="F20:G20"/>
    <mergeCell ref="F25:G25"/>
    <mergeCell ref="F26:G26"/>
    <mergeCell ref="D5:F5"/>
    <mergeCell ref="D4:F4"/>
    <mergeCell ref="D3:F3"/>
    <mergeCell ref="B16:L17"/>
    <mergeCell ref="F18:H18"/>
    <mergeCell ref="D54:E54"/>
    <mergeCell ref="B35:D35"/>
    <mergeCell ref="E29:F29"/>
    <mergeCell ref="E30:F30"/>
    <mergeCell ref="E31:F31"/>
    <mergeCell ref="E32:F32"/>
    <mergeCell ref="E33:F33"/>
    <mergeCell ref="E34:F34"/>
    <mergeCell ref="E35:F35"/>
    <mergeCell ref="B29:D29"/>
    <mergeCell ref="B30:D30"/>
    <mergeCell ref="B31:D31"/>
    <mergeCell ref="B32:D32"/>
    <mergeCell ref="B33:D33"/>
    <mergeCell ref="B34:D34"/>
    <mergeCell ref="B56:C56"/>
    <mergeCell ref="B48:C48"/>
    <mergeCell ref="B49:C49"/>
    <mergeCell ref="B50:C50"/>
    <mergeCell ref="F40:H40"/>
    <mergeCell ref="B38:K39"/>
    <mergeCell ref="B45:K46"/>
    <mergeCell ref="D51:E51"/>
    <mergeCell ref="H54:I54"/>
    <mergeCell ref="D52:E52"/>
    <mergeCell ref="D53:E53"/>
    <mergeCell ref="B51:C51"/>
    <mergeCell ref="B52:C52"/>
    <mergeCell ref="B53:C53"/>
    <mergeCell ref="H48:I48"/>
    <mergeCell ref="H49:I49"/>
    <mergeCell ref="H50:I50"/>
    <mergeCell ref="H51:I51"/>
    <mergeCell ref="H52:I52"/>
    <mergeCell ref="D48:E48"/>
    <mergeCell ref="D49:E49"/>
    <mergeCell ref="D50:E50"/>
    <mergeCell ref="H53:I53"/>
    <mergeCell ref="B41:E41"/>
    <mergeCell ref="E176:F176"/>
    <mergeCell ref="B105:E105"/>
    <mergeCell ref="B104:E104"/>
    <mergeCell ref="B103:E103"/>
    <mergeCell ref="B102:E102"/>
    <mergeCell ref="B120:D120"/>
    <mergeCell ref="B118:E118"/>
    <mergeCell ref="H55:I55"/>
    <mergeCell ref="H56:I56"/>
    <mergeCell ref="H57:I57"/>
    <mergeCell ref="B67:D67"/>
    <mergeCell ref="G78:H78"/>
    <mergeCell ref="B78:D78"/>
    <mergeCell ref="E78:F78"/>
    <mergeCell ref="E79:F79"/>
    <mergeCell ref="G79:H79"/>
    <mergeCell ref="D55:E55"/>
    <mergeCell ref="D56:E56"/>
    <mergeCell ref="B75:D75"/>
    <mergeCell ref="B74:D74"/>
    <mergeCell ref="B73:D73"/>
    <mergeCell ref="B72:D72"/>
    <mergeCell ref="B57:C57"/>
    <mergeCell ref="B55:C55"/>
  </mergeCells>
  <dataValidations count="10">
    <dataValidation type="list" allowBlank="1" showInputMessage="1" showErrorMessage="1" sqref="L151:L155 L141:L143 L126:L133 L103:L108 L92:L96 L79:L83 L115:L118 I42 L68:L75">
      <formula1>$T$15:$T$17</formula1>
    </dataValidation>
    <dataValidation type="list" allowBlank="1" showInputMessage="1" showErrorMessage="1" sqref="J20:J26 J29:J35">
      <formula1>$T$19:$T$22</formula1>
    </dataValidation>
    <dataValidation type="list" allowBlank="1" showInputMessage="1" showErrorMessage="1" sqref="G49:G57">
      <formula1>$V$49:$V$53</formula1>
    </dataValidation>
    <dataValidation type="list" allowBlank="1" showInputMessage="1" showErrorMessage="1" sqref="F68:F75">
      <formula1>$U$68:$U$71</formula1>
    </dataValidation>
    <dataValidation type="decimal" allowBlank="1" showInputMessage="1" showErrorMessage="1" sqref="I20:I26 H49:J57">
      <formula1>0</formula1>
      <formula2>1</formula2>
    </dataValidation>
    <dataValidation type="decimal" allowBlank="1" showInputMessage="1" showErrorMessage="1" sqref="F42 H20:H26 G29:I35 F49:F57 G68:J75 J79:J83 J141:J143 H141:H143 F103:F108 H103:H108 F115:F118 H115:H118 F126:F133 H126:H133">
      <formula1>0</formula1>
      <formula2>1000000000000</formula2>
    </dataValidation>
    <dataValidation type="decimal" allowBlank="1" showInputMessage="1" showErrorMessage="1" sqref="I79:I83">
      <formula1>0</formula1>
      <formula2>0.99</formula2>
    </dataValidation>
    <dataValidation type="decimal" allowBlank="1" showInputMessage="1" showErrorMessage="1" error="Equipment is only valued at $5,000 or more per unit. If the item is less than $5,000 per unit list this item in the &quot;Supplies&quot; category. " sqref="F92:F96">
      <formula1>5000</formula1>
      <formula2>1000000000000</formula2>
    </dataValidation>
    <dataValidation type="list" allowBlank="1" showInputMessage="1" showErrorMessage="1" sqref="L20:L26 L29:L35 L49:L57">
      <formula1>$U$15:$U$16</formula1>
    </dataValidation>
    <dataValidation type="list" allowBlank="1" showInputMessage="1" showErrorMessage="1" sqref="D6:F6">
      <formula1>$T$2:$T$14</formula1>
    </dataValidation>
  </dataValidations>
  <pageMargins left="0.46" right="0.34" top="0.53" bottom="0.71" header="0.5" footer="0.54"/>
  <pageSetup scale="63" fitToHeight="5" orientation="portrait" r:id="rId1"/>
  <headerFooter alignWithMargins="0">
    <oddFooter>&amp;R&amp;P</oddFooter>
  </headerFooter>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worksheet</vt:lpstr>
      <vt:lpstr>'Budget worksheet'!Print_Area</vt:lpstr>
    </vt:vector>
  </TitlesOfParts>
  <Company>Unknown Organization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Kristy Carter</cp:lastModifiedBy>
  <cp:lastPrinted>2014-01-16T20:03:05Z</cp:lastPrinted>
  <dcterms:created xsi:type="dcterms:W3CDTF">2003-09-25T12:56:47Z</dcterms:created>
  <dcterms:modified xsi:type="dcterms:W3CDTF">2015-03-30T12:59:56Z</dcterms:modified>
</cp:coreProperties>
</file>